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2210" firstSheet="3" activeTab="3"/>
  </bookViews>
  <sheets>
    <sheet name="BEN_APE" sheetId="1" state="veryHidden" r:id="rId1"/>
    <sheet name="BEN_AT" sheetId="2" state="veryHidden" r:id="rId2"/>
    <sheet name="BEN_AA" sheetId="3" state="veryHidden" r:id="rId3"/>
    <sheet name="Anexo IV-H" sheetId="4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G19" i="5"/>
  <c r="G20" s="1"/>
  <c r="G18"/>
  <c r="F18"/>
  <c r="F19" s="1"/>
  <c r="H17"/>
  <c r="H16"/>
  <c r="H15"/>
  <c r="F13"/>
  <c r="F14" s="1"/>
  <c r="H14" s="1"/>
  <c r="I12"/>
  <c r="I13" s="1"/>
  <c r="I14" s="1"/>
  <c r="I15" s="1"/>
  <c r="I16" s="1"/>
  <c r="I17" s="1"/>
  <c r="I18" s="1"/>
  <c r="I19" s="1"/>
  <c r="I20" s="1"/>
  <c r="H12"/>
  <c r="G12"/>
  <c r="I11"/>
  <c r="I10"/>
  <c r="G10"/>
  <c r="F10"/>
  <c r="F11" s="1"/>
  <c r="H11" s="1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D20" i="4"/>
  <c r="G12"/>
  <c r="I12"/>
  <c r="H12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E9"/>
  <c r="F9" s="1"/>
  <c r="H9" s="1"/>
  <c r="B10" s="1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I12" i="1"/>
  <c r="I13" s="1"/>
  <c r="I14" s="1"/>
  <c r="I15" s="1"/>
  <c r="I16" s="1"/>
  <c r="I17" s="1"/>
  <c r="I18" s="1"/>
  <c r="I19" s="1"/>
  <c r="I20" s="1"/>
  <c r="I11"/>
  <c r="I10"/>
  <c r="G9"/>
  <c r="H9" s="1"/>
  <c r="B10" s="1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E9"/>
  <c r="F20" i="5" l="1"/>
  <c r="H20" s="1"/>
  <c r="H19"/>
  <c r="B17" i="1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2" i="4"/>
  <c r="F12"/>
  <c r="B17" i="2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B11" i="3"/>
  <c r="E11" s="1"/>
  <c r="F10"/>
  <c r="H10" s="1"/>
  <c r="H18" i="5"/>
  <c r="H13"/>
  <c r="J11" i="4"/>
  <c r="J12" s="1"/>
  <c r="H10" i="5"/>
  <c r="F11" i="3" l="1"/>
  <c r="H11" s="1"/>
  <c r="B12"/>
  <c r="E12" s="1"/>
  <c r="B13" l="1"/>
  <c r="E13" s="1"/>
  <c r="F12"/>
  <c r="H12" s="1"/>
  <c r="B14" l="1"/>
  <c r="E14" s="1"/>
  <c r="F13"/>
  <c r="H13" s="1"/>
  <c r="B15" l="1"/>
  <c r="E15" s="1"/>
  <c r="F14"/>
  <c r="H14" s="1"/>
  <c r="F15" l="1"/>
  <c r="H15" s="1"/>
  <c r="B16"/>
  <c r="E16" s="1"/>
  <c r="B17" l="1"/>
  <c r="E17" s="1"/>
  <c r="F16"/>
  <c r="H16" s="1"/>
  <c r="D12" i="4" s="1"/>
  <c r="B18" i="3" l="1"/>
  <c r="E18" s="1"/>
  <c r="F17"/>
  <c r="H17" s="1"/>
  <c r="B19" l="1"/>
  <c r="E19" s="1"/>
  <c r="F18"/>
  <c r="H18" s="1"/>
  <c r="F19" l="1"/>
  <c r="H19" s="1"/>
  <c r="B20"/>
  <c r="E20" s="1"/>
  <c r="F20" s="1"/>
  <c r="H20" s="1"/>
</calcChain>
</file>

<file path=xl/sharedStrings.xml><?xml version="1.0" encoding="utf-8"?>
<sst xmlns="http://schemas.openxmlformats.org/spreadsheetml/2006/main" count="206" uniqueCount="94">
  <si>
    <t>TIPO DE BENEFÍCIO:  ASSISTÊNCIA PRÉ-ESCOLAR</t>
  </si>
  <si>
    <t>AÇÃO ORÇAMENTÁRIA 2010  - ASSISTÊNCIA PRÉ-ESCOLAR AOS DEPENDENTES DOS SERVIDORES CIVIS, EMPREGADOS E MILITARES</t>
  </si>
  <si>
    <t>MÊS BASE:</t>
  </si>
  <si>
    <t>AGOSTO</t>
  </si>
  <si>
    <t>2019</t>
  </si>
  <si>
    <t>UNIDADE:</t>
  </si>
  <si>
    <t>14108</t>
  </si>
  <si>
    <t>TRE-ES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</si>
  <si>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</si>
  <si>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</si>
  <si>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</si>
  <si>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</si>
  <si>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</si>
  <si>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 xml:space="preserve">ATO NORMATIVO QUE REGULAMENTA A CONCESSÃO DO BENEFÍCIO
</t>
  </si>
  <si>
    <t>QTDE TOTAL
INÍCIO DO MÊS</t>
  </si>
  <si>
    <t>ENTRADAS</t>
  </si>
  <si>
    <t>SAÍDAS</t>
  </si>
  <si>
    <t>QTDE TOTAL
FINAL DO MÊS</t>
  </si>
  <si>
    <t>TITULARES</t>
  </si>
  <si>
    <t>DEPENDENTES</t>
  </si>
  <si>
    <t>TOTAL</t>
  </si>
  <si>
    <t>JAN</t>
  </si>
  <si>
    <t>Resulução 23116/2009</t>
  </si>
  <si>
    <t>Nascimento de filho de servidor</t>
  </si>
  <si>
    <t>FEV</t>
  </si>
  <si>
    <t>MAR</t>
  </si>
  <si>
    <t>nascimento, perda de condição</t>
  </si>
  <si>
    <t>ABR</t>
  </si>
  <si>
    <t>Movimentação por vacância e perda da condição do beneficiário</t>
  </si>
  <si>
    <t>MAI</t>
  </si>
  <si>
    <t>JUN</t>
  </si>
  <si>
    <t>perda da condição de beneficiário</t>
  </si>
  <si>
    <t>JUL</t>
  </si>
  <si>
    <t>Nascimento e exclusão por perda de condição</t>
  </si>
  <si>
    <t>AGO</t>
  </si>
  <si>
    <t>Redistribuição de servidores com filhos beneficiários</t>
  </si>
  <si>
    <t>SET</t>
  </si>
  <si>
    <t>OUT</t>
  </si>
  <si>
    <t>NOV</t>
  </si>
  <si>
    <t>DEZ</t>
  </si>
  <si>
    <t>TIPO DE BENEFÍCIO:  AUXÍLIO TRANSPORTE</t>
  </si>
  <si>
    <t>AÇÃO ORÇAMENTÁRIA 2011  - AUXÍLIO-TRANSPORTE AOS SERVIDORES CIVIS, EMPREGADOS E MILITARES</t>
  </si>
  <si>
    <t>Resoluções TSE nº 22.697/2008 e 23.055/2009.</t>
  </si>
  <si>
    <t>Movimentação/provimento por redistribuição</t>
  </si>
  <si>
    <t>TIPO DE BENEFÍCIO: AUXÍLIO ALIMENTAÇÃO</t>
  </si>
  <si>
    <t>AÇÃO ORÇAMENTÁRIA 2012 - AUXÍLIO-ALIMENTAÇÃO AOS SERVIDORES CIVIS, EMPREGADOS E MILITARES</t>
  </si>
  <si>
    <t>Res. TSE nº 22071/2005</t>
  </si>
  <si>
    <t>Movimentação por Redistribuição</t>
  </si>
  <si>
    <t>Movimentação por aposentadoria, redistribuição, Licença sem vencimento e aproveitamento</t>
  </si>
  <si>
    <t>Movimentação por vacância e redistribuição</t>
  </si>
  <si>
    <t>Movimentação por licença e vacância</t>
  </si>
  <si>
    <t>Aposentadoria/redistribuição</t>
  </si>
  <si>
    <t>sem movimentação</t>
  </si>
  <si>
    <t>aproveitamento/redistribuição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</si>
  <si>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</si>
  <si>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</si>
  <si>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</si>
  <si>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</si>
  <si>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</si>
  <si>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</si>
  <si>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</si>
  <si>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</si>
  <si>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</si>
  <si>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</si>
  <si>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</si>
  <si>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</si>
  <si>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</si>
  <si>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</si>
  <si>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</si>
  <si>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</si>
  <si>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</si>
  <si>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</si>
  <si>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</si>
  <si>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</si>
  <si>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1/2018 (R$910,08)</t>
  </si>
  <si>
    <t>ASSISTÊNCIA PRÉ-ESCOLAR</t>
  </si>
  <si>
    <t>Portaria Conjunta nº 1/2018 (R$719,62)</t>
  </si>
  <si>
    <t>AUXÍLIO-TRANSPORTE</t>
  </si>
  <si>
    <t>EXAMES PERIÓDICOS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</si>
  <si>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</si>
  <si>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</si>
  <si>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</si>
  <si>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</si>
  <si>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t>TIPO DE BENEFÍCIO:  ASSISTÊNCIA MÉDICA E ODONTOLÓGICA</t>
  </si>
  <si>
    <t>AÇÃO ORÇAMENTÁRIA 2004  - ASSISTÊNCIA MÉDICA E ODONTOLÓGICA AOS SERVIDORES CIVIS, EMPREGADOS, MILITARES E SEUS DEPENDENTES</t>
  </si>
  <si>
    <t>Atos TRE-ES n 280/2008 e 109/2017</t>
  </si>
  <si>
    <t>Entradas e saídas por movimentação, morte de servidor, redistribuição</t>
  </si>
  <si>
    <t>Entrada e saídas por movimentação, redistribuição, aproveitamento</t>
  </si>
  <si>
    <t>Entradas e saídas por movimentação, redistribuição, desligamento</t>
  </si>
  <si>
    <t>Movimentação por redistribuição ou aproveitamento</t>
  </si>
  <si>
    <t>Movimentação/provimento redistribuição</t>
  </si>
  <si>
    <t xml:space="preserve">Movimentação por redistribuição/permuta/aproveitamento
</t>
  </si>
  <si>
    <t>Movimentação por redistribuição/permuta/aproveitamento</t>
  </si>
  <si>
    <t>NOVEMBRO</t>
  </si>
</sst>
</file>

<file path=xl/styles.xml><?xml version="1.0" encoding="utf-8"?>
<styleSheet xmlns="http://schemas.openxmlformats.org/spreadsheetml/2006/main">
  <numFmts count="6">
    <numFmt numFmtId="164" formatCode="_(* #,##0_);_(* \(#,##0\);_(* &quot;-&quot;??_);_(@_)"/>
    <numFmt numFmtId="165" formatCode="_(* #,##0_);_(* \(#,##0\);_(* \-_);_(@_)"/>
    <numFmt numFmtId="166" formatCode="_(* #,##0_);_(* \(#,##0\);_(* \-??_);_(@_)"/>
    <numFmt numFmtId="167" formatCode="_(* #,##0.00_);_(* \(#,##0.00\);_(* \-??_);_(@_)"/>
    <numFmt numFmtId="168" formatCode="_-* #,##0_-;\-* #,##0_-;_-* &quot;-&quot;??_-;_-@_-"/>
    <numFmt numFmtId="169" formatCode="_-* #,##0_-;\-* #,##0_-;_-* \-??_-;_-@_-"/>
  </numFmts>
  <fonts count="16">
    <font>
      <sz val="11"/>
      <color rgb="FF000000"/>
      <name val="Calibri"/>
    </font>
    <font>
      <b/>
      <sz val="18"/>
      <color rgb="FF000000"/>
      <name val="Arial"/>
    </font>
    <font>
      <sz val="18"/>
      <color rgb="FF000000"/>
      <name val="Arial"/>
    </font>
    <font>
      <b/>
      <sz val="9"/>
      <color rgb="FF000000"/>
      <name val="Arial"/>
    </font>
    <font>
      <b/>
      <sz val="9"/>
      <color rgb="FFFFFFFF"/>
      <name val="Arial"/>
    </font>
    <font>
      <sz val="9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8"/>
      <color rgb="FF000000"/>
      <name val="Calibri"/>
    </font>
    <font>
      <sz val="14"/>
      <color rgb="FF000000"/>
      <name val="Arial"/>
    </font>
    <font>
      <b/>
      <sz val="14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8888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0C0C0"/>
        <bgColor rgb="FFCCCCFF"/>
      </patternFill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4" borderId="14" xfId="0" applyNumberFormat="1" applyFont="1" applyFill="1" applyBorder="1" applyAlignment="1">
      <alignment horizontal="right" vertical="center"/>
    </xf>
    <xf numFmtId="164" fontId="6" fillId="3" borderId="15" xfId="0" applyNumberFormat="1" applyFont="1" applyFill="1" applyBorder="1" applyAlignment="1">
      <alignment horizontal="right" vertical="center"/>
    </xf>
    <xf numFmtId="164" fontId="6" fillId="0" borderId="12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0" fontId="8" fillId="0" borderId="0" xfId="0" applyFont="1"/>
    <xf numFmtId="0" fontId="8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0" fontId="0" fillId="0" borderId="0" xfId="0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right" vertical="center"/>
    </xf>
    <xf numFmtId="164" fontId="6" fillId="3" borderId="13" xfId="0" applyNumberFormat="1" applyFont="1" applyFill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 vertical="center"/>
    </xf>
    <xf numFmtId="164" fontId="6" fillId="6" borderId="14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0" fontId="6" fillId="3" borderId="12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164" fontId="6" fillId="5" borderId="13" xfId="0" applyNumberFormat="1" applyFont="1" applyFill="1" applyBorder="1" applyAlignment="1">
      <alignment horizontal="right" vertical="center"/>
    </xf>
    <xf numFmtId="164" fontId="6" fillId="5" borderId="13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justify" vertical="top" wrapText="1"/>
    </xf>
    <xf numFmtId="0" fontId="6" fillId="5" borderId="12" xfId="0" applyFont="1" applyFill="1" applyBorder="1" applyAlignment="1">
      <alignment horizontal="justify" vertical="top" wrapText="1"/>
    </xf>
    <xf numFmtId="0" fontId="6" fillId="2" borderId="0" xfId="0" applyFont="1" applyFill="1"/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9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right" vertical="center"/>
    </xf>
    <xf numFmtId="165" fontId="6" fillId="3" borderId="13" xfId="0" applyNumberFormat="1" applyFont="1" applyFill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6" fillId="6" borderId="14" xfId="0" applyNumberFormat="1" applyFont="1" applyFill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0" fontId="6" fillId="3" borderId="19" xfId="0" applyFont="1" applyFill="1" applyBorder="1" applyAlignment="1">
      <alignment horizontal="justify" vertical="top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6" borderId="20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165" fontId="6" fillId="5" borderId="13" xfId="0" applyNumberFormat="1" applyFont="1" applyFill="1" applyBorder="1" applyAlignment="1">
      <alignment horizontal="right" vertical="center"/>
    </xf>
    <xf numFmtId="165" fontId="6" fillId="5" borderId="13" xfId="0" applyNumberFormat="1" applyFont="1" applyFill="1" applyBorder="1" applyAlignment="1">
      <alignment horizontal="right" vertical="center"/>
    </xf>
    <xf numFmtId="165" fontId="6" fillId="0" borderId="20" xfId="0" applyNumberFormat="1" applyFont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5" borderId="19" xfId="0" applyFont="1" applyFill="1" applyBorder="1" applyAlignment="1">
      <alignment horizontal="justify" vertical="top" wrapText="1"/>
    </xf>
    <xf numFmtId="0" fontId="6" fillId="5" borderId="19" xfId="0" applyFont="1" applyFill="1" applyBorder="1" applyAlignment="1">
      <alignment horizontal="justify" vertical="top" wrapText="1"/>
    </xf>
    <xf numFmtId="0" fontId="6" fillId="2" borderId="0" xfId="0" applyFont="1" applyFill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7" borderId="17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7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6" fontId="13" fillId="0" borderId="16" xfId="0" applyNumberFormat="1" applyFont="1" applyBorder="1" applyAlignment="1">
      <alignment horizontal="center" vertical="center" wrapText="1"/>
    </xf>
    <xf numFmtId="168" fontId="13" fillId="0" borderId="22" xfId="0" applyNumberFormat="1" applyFont="1" applyBorder="1" applyAlignment="1">
      <alignment horizontal="center" vertical="center" wrapText="1"/>
    </xf>
    <xf numFmtId="169" fontId="14" fillId="7" borderId="17" xfId="0" applyNumberFormat="1" applyFont="1" applyFill="1" applyBorder="1" applyAlignment="1">
      <alignment horizontal="center" vertical="center" wrapText="1"/>
    </xf>
    <xf numFmtId="169" fontId="14" fillId="7" borderId="22" xfId="0" applyNumberFormat="1" applyFont="1" applyFill="1" applyBorder="1" applyAlignment="1">
      <alignment horizontal="center" vertical="center" wrapText="1"/>
    </xf>
    <xf numFmtId="2" fontId="13" fillId="0" borderId="17" xfId="0" applyNumberFormat="1" applyFont="1" applyBorder="1" applyAlignment="1">
      <alignment horizontal="right" vertical="center" wrapText="1"/>
    </xf>
    <xf numFmtId="49" fontId="13" fillId="0" borderId="17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23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49" fontId="3" fillId="0" borderId="0" xfId="0" applyNumberFormat="1" applyFont="1"/>
    <xf numFmtId="49" fontId="4" fillId="2" borderId="25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right" vertical="center"/>
    </xf>
    <xf numFmtId="165" fontId="6" fillId="3" borderId="26" xfId="0" applyNumberFormat="1" applyFont="1" applyFill="1" applyBorder="1" applyAlignment="1">
      <alignment horizontal="right" vertical="center"/>
    </xf>
    <xf numFmtId="165" fontId="6" fillId="3" borderId="20" xfId="0" applyNumberFormat="1" applyFont="1" applyFill="1" applyBorder="1" applyAlignment="1">
      <alignment horizontal="right" vertical="center"/>
    </xf>
    <xf numFmtId="165" fontId="6" fillId="0" borderId="21" xfId="0" applyNumberFormat="1" applyFont="1" applyBorder="1" applyAlignment="1">
      <alignment horizontal="right" vertical="center"/>
    </xf>
    <xf numFmtId="0" fontId="6" fillId="3" borderId="22" xfId="0" applyFont="1" applyFill="1" applyBorder="1" applyAlignment="1">
      <alignment horizontal="justify" vertical="top" wrapText="1"/>
    </xf>
    <xf numFmtId="165" fontId="7" fillId="0" borderId="12" xfId="0" applyNumberFormat="1" applyFont="1" applyBorder="1" applyAlignment="1">
      <alignment horizontal="right" vertical="center"/>
    </xf>
    <xf numFmtId="165" fontId="6" fillId="0" borderId="18" xfId="0" applyNumberFormat="1" applyFont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7" fillId="8" borderId="12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6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165" fontId="6" fillId="5" borderId="20" xfId="0" applyNumberFormat="1" applyFont="1" applyFill="1" applyBorder="1" applyAlignment="1">
      <alignment horizontal="right" vertical="center"/>
    </xf>
    <xf numFmtId="0" fontId="6" fillId="5" borderId="22" xfId="0" applyFont="1" applyFill="1" applyBorder="1" applyAlignment="1">
      <alignment horizontal="justify" vertical="top" wrapText="1"/>
    </xf>
    <xf numFmtId="0" fontId="6" fillId="5" borderId="22" xfId="0" applyFont="1" applyFill="1" applyBorder="1" applyAlignment="1">
      <alignment horizontal="justify" vertical="top" wrapText="1"/>
    </xf>
    <xf numFmtId="0" fontId="6" fillId="2" borderId="0" xfId="0" applyFont="1" applyFill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justify" vertical="center" wrapText="1"/>
    </xf>
    <xf numFmtId="49" fontId="13" fillId="0" borderId="16" xfId="0" applyNumberFormat="1" applyFont="1" applyBorder="1" applyAlignment="1">
      <alignment horizontal="justify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wrapText="1"/>
    </xf>
    <xf numFmtId="0" fontId="13" fillId="7" borderId="1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13" fillId="7" borderId="22" xfId="0" applyFont="1" applyFill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9.140625" customWidth="1"/>
  </cols>
  <sheetData>
    <row r="1" spans="1:11" ht="39.75" customHeight="1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1"/>
    </row>
    <row r="2" spans="1:11" ht="39.75" customHeight="1">
      <c r="A2" s="203" t="s">
        <v>1</v>
      </c>
      <c r="B2" s="203"/>
      <c r="C2" s="203"/>
      <c r="D2" s="203"/>
      <c r="E2" s="203"/>
      <c r="F2" s="203"/>
      <c r="G2" s="203"/>
      <c r="H2" s="203"/>
      <c r="I2" s="203"/>
      <c r="J2" s="203"/>
      <c r="K2" s="2"/>
    </row>
    <row r="3" spans="1:11" ht="19.5" customHeight="1">
      <c r="A3" s="3" t="s">
        <v>2</v>
      </c>
      <c r="B3" s="4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6"/>
    </row>
    <row r="4" spans="1:11" ht="19.5" customHeight="1">
      <c r="A4" s="3" t="s">
        <v>5</v>
      </c>
      <c r="B4" s="7" t="s">
        <v>6</v>
      </c>
      <c r="C4" s="8" t="s">
        <v>7</v>
      </c>
      <c r="D4" s="3"/>
      <c r="E4" s="3"/>
      <c r="F4" s="3"/>
      <c r="G4" s="3"/>
      <c r="H4" s="3"/>
      <c r="I4" s="3"/>
      <c r="J4" s="3"/>
      <c r="K4" s="6"/>
    </row>
    <row r="5" spans="1:11" ht="9.75" customHeight="1">
      <c r="A5" s="9"/>
      <c r="B5" s="10"/>
      <c r="C5" s="9"/>
      <c r="D5" s="9"/>
      <c r="E5" s="9"/>
      <c r="F5" s="9"/>
      <c r="G5" s="9"/>
      <c r="H5" s="9"/>
      <c r="I5" s="9"/>
      <c r="J5" s="9"/>
      <c r="K5" s="6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11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11"/>
    </row>
    <row r="8" spans="1:11" ht="30" customHeight="1">
      <c r="A8" s="206"/>
      <c r="B8" s="12" t="s">
        <v>14</v>
      </c>
      <c r="C8" s="12" t="s">
        <v>15</v>
      </c>
      <c r="D8" s="12" t="s">
        <v>16</v>
      </c>
      <c r="E8" s="12" t="s">
        <v>17</v>
      </c>
      <c r="F8" s="12" t="s">
        <v>18</v>
      </c>
      <c r="G8" s="12" t="s">
        <v>19</v>
      </c>
      <c r="H8" s="12" t="s">
        <v>20</v>
      </c>
      <c r="I8" s="212"/>
      <c r="J8" s="210"/>
      <c r="K8" s="11"/>
    </row>
    <row r="9" spans="1:11" ht="60" customHeight="1">
      <c r="A9" s="13" t="s">
        <v>21</v>
      </c>
      <c r="B9" s="14">
        <v>78</v>
      </c>
      <c r="C9" s="15">
        <v>1</v>
      </c>
      <c r="D9" s="15">
        <v>0</v>
      </c>
      <c r="E9" s="14">
        <f t="shared" ref="E9:E20" si="0">B9+C9-D9</f>
        <v>79</v>
      </c>
      <c r="F9" s="16">
        <v>0</v>
      </c>
      <c r="G9" s="17">
        <f t="shared" ref="G9:G20" si="1">E9</f>
        <v>79</v>
      </c>
      <c r="H9" s="18">
        <f t="shared" ref="H9:H20" si="2">G9</f>
        <v>79</v>
      </c>
      <c r="I9" s="19" t="s">
        <v>22</v>
      </c>
      <c r="J9" s="19" t="s">
        <v>23</v>
      </c>
      <c r="K9" s="11"/>
    </row>
    <row r="10" spans="1:11" ht="60" customHeight="1">
      <c r="A10" s="20" t="s">
        <v>24</v>
      </c>
      <c r="B10" s="21">
        <f t="shared" ref="B10:B20" si="3">H9</f>
        <v>79</v>
      </c>
      <c r="C10" s="15">
        <v>3</v>
      </c>
      <c r="D10" s="15">
        <v>1</v>
      </c>
      <c r="E10" s="14">
        <f t="shared" si="0"/>
        <v>81</v>
      </c>
      <c r="F10" s="16">
        <v>0</v>
      </c>
      <c r="G10" s="17">
        <f t="shared" si="1"/>
        <v>81</v>
      </c>
      <c r="H10" s="18">
        <f t="shared" si="2"/>
        <v>81</v>
      </c>
      <c r="I10" s="19" t="str">
        <f t="shared" ref="I10:I20" si="4">I9</f>
        <v>Resulução 23116/2009</v>
      </c>
      <c r="J10" s="19" t="s">
        <v>23</v>
      </c>
      <c r="K10" s="11"/>
    </row>
    <row r="11" spans="1:11" ht="60" customHeight="1">
      <c r="A11" s="20" t="s">
        <v>25</v>
      </c>
      <c r="B11" s="21">
        <f t="shared" si="3"/>
        <v>81</v>
      </c>
      <c r="C11" s="15">
        <v>5</v>
      </c>
      <c r="D11" s="15">
        <v>1</v>
      </c>
      <c r="E11" s="14">
        <f t="shared" si="0"/>
        <v>85</v>
      </c>
      <c r="F11" s="16">
        <v>0</v>
      </c>
      <c r="G11" s="17">
        <f t="shared" si="1"/>
        <v>85</v>
      </c>
      <c r="H11" s="18">
        <f t="shared" si="2"/>
        <v>85</v>
      </c>
      <c r="I11" s="19" t="str">
        <f t="shared" si="4"/>
        <v>Resulução 23116/2009</v>
      </c>
      <c r="J11" s="19" t="s">
        <v>26</v>
      </c>
      <c r="K11" s="11"/>
    </row>
    <row r="12" spans="1:11" ht="60" customHeight="1">
      <c r="A12" s="20" t="s">
        <v>27</v>
      </c>
      <c r="B12" s="21">
        <f t="shared" si="3"/>
        <v>85</v>
      </c>
      <c r="C12" s="15">
        <v>0</v>
      </c>
      <c r="D12" s="15">
        <v>4</v>
      </c>
      <c r="E12" s="14">
        <f t="shared" si="0"/>
        <v>81</v>
      </c>
      <c r="F12" s="16">
        <v>0</v>
      </c>
      <c r="G12" s="17">
        <f t="shared" si="1"/>
        <v>81</v>
      </c>
      <c r="H12" s="18">
        <f t="shared" si="2"/>
        <v>81</v>
      </c>
      <c r="I12" s="19" t="str">
        <f t="shared" si="4"/>
        <v>Resulução 23116/2009</v>
      </c>
      <c r="J12" s="19" t="s">
        <v>28</v>
      </c>
      <c r="K12" s="11"/>
    </row>
    <row r="13" spans="1:11" ht="60" customHeight="1">
      <c r="A13" s="20" t="s">
        <v>29</v>
      </c>
      <c r="B13" s="21">
        <f t="shared" si="3"/>
        <v>81</v>
      </c>
      <c r="C13" s="15">
        <v>1</v>
      </c>
      <c r="D13" s="15">
        <v>0</v>
      </c>
      <c r="E13" s="14">
        <f t="shared" si="0"/>
        <v>82</v>
      </c>
      <c r="F13" s="16">
        <v>0</v>
      </c>
      <c r="G13" s="17">
        <f t="shared" si="1"/>
        <v>82</v>
      </c>
      <c r="H13" s="18">
        <f t="shared" si="2"/>
        <v>82</v>
      </c>
      <c r="I13" s="19" t="str">
        <f t="shared" si="4"/>
        <v>Resulução 23116/2009</v>
      </c>
      <c r="J13" s="19" t="s">
        <v>23</v>
      </c>
      <c r="K13" s="11"/>
    </row>
    <row r="14" spans="1:11" ht="60" customHeight="1">
      <c r="A14" s="20" t="s">
        <v>30</v>
      </c>
      <c r="B14" s="21">
        <f t="shared" si="3"/>
        <v>82</v>
      </c>
      <c r="C14" s="15">
        <v>0</v>
      </c>
      <c r="D14" s="15">
        <v>2</v>
      </c>
      <c r="E14" s="14">
        <f t="shared" si="0"/>
        <v>80</v>
      </c>
      <c r="F14" s="16">
        <v>0</v>
      </c>
      <c r="G14" s="17">
        <f t="shared" si="1"/>
        <v>80</v>
      </c>
      <c r="H14" s="18">
        <f t="shared" si="2"/>
        <v>80</v>
      </c>
      <c r="I14" s="19" t="str">
        <f t="shared" si="4"/>
        <v>Resulução 23116/2009</v>
      </c>
      <c r="J14" s="19" t="s">
        <v>31</v>
      </c>
      <c r="K14" s="11"/>
    </row>
    <row r="15" spans="1:11" ht="60" customHeight="1">
      <c r="A15" s="20" t="s">
        <v>32</v>
      </c>
      <c r="B15" s="21">
        <f t="shared" si="3"/>
        <v>80</v>
      </c>
      <c r="C15" s="15">
        <v>1</v>
      </c>
      <c r="D15" s="15">
        <v>2</v>
      </c>
      <c r="E15" s="14">
        <f t="shared" si="0"/>
        <v>79</v>
      </c>
      <c r="F15" s="16">
        <v>0</v>
      </c>
      <c r="G15" s="17">
        <f t="shared" si="1"/>
        <v>79</v>
      </c>
      <c r="H15" s="18">
        <f t="shared" si="2"/>
        <v>79</v>
      </c>
      <c r="I15" s="19" t="str">
        <f t="shared" si="4"/>
        <v>Resulução 23116/2009</v>
      </c>
      <c r="J15" s="19" t="s">
        <v>33</v>
      </c>
      <c r="K15" s="11"/>
    </row>
    <row r="16" spans="1:11" ht="60" customHeight="1">
      <c r="A16" s="20" t="s">
        <v>34</v>
      </c>
      <c r="B16" s="21">
        <f t="shared" si="3"/>
        <v>79</v>
      </c>
      <c r="C16" s="22">
        <v>2</v>
      </c>
      <c r="D16" s="23">
        <v>1</v>
      </c>
      <c r="E16" s="14">
        <f t="shared" si="0"/>
        <v>80</v>
      </c>
      <c r="F16" s="16">
        <v>0</v>
      </c>
      <c r="G16" s="17">
        <f t="shared" si="1"/>
        <v>80</v>
      </c>
      <c r="H16" s="18">
        <f t="shared" si="2"/>
        <v>80</v>
      </c>
      <c r="I16" s="24" t="str">
        <f t="shared" si="4"/>
        <v>Resulução 23116/2009</v>
      </c>
      <c r="J16" s="25" t="s">
        <v>35</v>
      </c>
      <c r="K16" s="11"/>
    </row>
    <row r="17" spans="1:11" ht="60" customHeight="1">
      <c r="A17" s="20" t="s">
        <v>36</v>
      </c>
      <c r="B17" s="21">
        <f t="shared" si="3"/>
        <v>80</v>
      </c>
      <c r="C17" s="26">
        <v>2</v>
      </c>
      <c r="D17" s="27">
        <v>0</v>
      </c>
      <c r="E17" s="14">
        <f t="shared" si="0"/>
        <v>82</v>
      </c>
      <c r="F17" s="16">
        <v>0</v>
      </c>
      <c r="G17" s="17">
        <f t="shared" si="1"/>
        <v>82</v>
      </c>
      <c r="H17" s="18">
        <f t="shared" si="2"/>
        <v>82</v>
      </c>
      <c r="I17" s="28" t="str">
        <f t="shared" si="4"/>
        <v>Resulução 23116/2009</v>
      </c>
      <c r="J17" s="29" t="s">
        <v>35</v>
      </c>
      <c r="K17" s="11"/>
    </row>
    <row r="18" spans="1:11" ht="60" customHeight="1">
      <c r="A18" s="20" t="s">
        <v>37</v>
      </c>
      <c r="B18" s="21">
        <f t="shared" si="3"/>
        <v>82</v>
      </c>
      <c r="C18" s="30">
        <v>0</v>
      </c>
      <c r="D18" s="31">
        <v>0</v>
      </c>
      <c r="E18" s="14">
        <f t="shared" si="0"/>
        <v>82</v>
      </c>
      <c r="F18" s="16">
        <v>0</v>
      </c>
      <c r="G18" s="17">
        <f t="shared" si="1"/>
        <v>82</v>
      </c>
      <c r="H18" s="18">
        <f t="shared" si="2"/>
        <v>82</v>
      </c>
      <c r="I18" s="32" t="str">
        <f t="shared" si="4"/>
        <v>Resulução 23116/2009</v>
      </c>
      <c r="J18" s="33"/>
      <c r="K18" s="11"/>
    </row>
    <row r="19" spans="1:11" ht="60" customHeight="1">
      <c r="A19" s="20" t="s">
        <v>38</v>
      </c>
      <c r="B19" s="21">
        <f t="shared" si="3"/>
        <v>82</v>
      </c>
      <c r="C19" s="34">
        <v>0</v>
      </c>
      <c r="D19" s="35">
        <v>0</v>
      </c>
      <c r="E19" s="14">
        <f t="shared" si="0"/>
        <v>82</v>
      </c>
      <c r="F19" s="16">
        <v>0</v>
      </c>
      <c r="G19" s="17">
        <f t="shared" si="1"/>
        <v>82</v>
      </c>
      <c r="H19" s="18">
        <f t="shared" si="2"/>
        <v>82</v>
      </c>
      <c r="I19" s="36" t="str">
        <f t="shared" si="4"/>
        <v>Resulução 23116/2009</v>
      </c>
      <c r="J19" s="37"/>
      <c r="K19" s="11"/>
    </row>
    <row r="20" spans="1:11" ht="60" customHeight="1">
      <c r="A20" s="20" t="s">
        <v>39</v>
      </c>
      <c r="B20" s="21">
        <f t="shared" si="3"/>
        <v>82</v>
      </c>
      <c r="C20" s="38">
        <v>0</v>
      </c>
      <c r="D20" s="39">
        <v>0</v>
      </c>
      <c r="E20" s="14">
        <f t="shared" si="0"/>
        <v>82</v>
      </c>
      <c r="F20" s="16">
        <v>0</v>
      </c>
      <c r="G20" s="17">
        <f t="shared" si="1"/>
        <v>82</v>
      </c>
      <c r="H20" s="18">
        <f t="shared" si="2"/>
        <v>82</v>
      </c>
      <c r="I20" s="40" t="str">
        <f t="shared" si="4"/>
        <v>Resulução 23116/2009</v>
      </c>
      <c r="J20" s="41"/>
      <c r="K20" s="11"/>
    </row>
    <row r="21" spans="1:11" ht="19.5" customHeight="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6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8" width="15.7109375" customWidth="1"/>
    <col min="9" max="10" width="60.7109375" customWidth="1"/>
    <col min="11" max="11" width="9.140625" customWidth="1"/>
  </cols>
  <sheetData>
    <row r="1" spans="1:11" ht="39.75" customHeight="1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43"/>
    </row>
    <row r="2" spans="1:11" ht="39.75" customHeight="1">
      <c r="A2" s="203" t="s">
        <v>41</v>
      </c>
      <c r="B2" s="203"/>
      <c r="C2" s="203"/>
      <c r="D2" s="203"/>
      <c r="E2" s="203"/>
      <c r="F2" s="203"/>
      <c r="G2" s="203"/>
      <c r="H2" s="203"/>
      <c r="I2" s="203"/>
      <c r="J2" s="203"/>
      <c r="K2" s="44"/>
    </row>
    <row r="3" spans="1:11" ht="19.5" customHeight="1">
      <c r="A3" s="45" t="s">
        <v>2</v>
      </c>
      <c r="B3" s="46" t="s">
        <v>3</v>
      </c>
      <c r="C3" s="47" t="s">
        <v>4</v>
      </c>
      <c r="D3" s="45"/>
      <c r="E3" s="45"/>
      <c r="F3" s="45"/>
      <c r="G3" s="45"/>
      <c r="H3" s="45"/>
      <c r="I3" s="45"/>
      <c r="J3" s="45"/>
      <c r="K3" s="48"/>
    </row>
    <row r="4" spans="1:11" ht="19.5" customHeight="1">
      <c r="A4" s="45" t="s">
        <v>5</v>
      </c>
      <c r="B4" s="49" t="s">
        <v>6</v>
      </c>
      <c r="C4" s="50" t="s">
        <v>7</v>
      </c>
      <c r="D4" s="45"/>
      <c r="E4" s="45"/>
      <c r="F4" s="45"/>
      <c r="G4" s="45"/>
      <c r="H4" s="45"/>
      <c r="I4" s="45"/>
      <c r="J4" s="45"/>
      <c r="K4" s="48"/>
    </row>
    <row r="5" spans="1:11" ht="9.75" customHeight="1">
      <c r="A5" s="51"/>
      <c r="B5" s="52"/>
      <c r="C5" s="51"/>
      <c r="D5" s="51"/>
      <c r="E5" s="51"/>
      <c r="F5" s="51"/>
      <c r="G5" s="51"/>
      <c r="H5" s="51"/>
      <c r="I5" s="51"/>
      <c r="J5" s="51"/>
      <c r="K5" s="48"/>
    </row>
    <row r="6" spans="1:11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  <c r="K6" s="53"/>
    </row>
    <row r="7" spans="1:11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  <c r="K7" s="53"/>
    </row>
    <row r="8" spans="1:11" ht="30" customHeight="1">
      <c r="A8" s="206"/>
      <c r="B8" s="54" t="s">
        <v>14</v>
      </c>
      <c r="C8" s="54" t="s">
        <v>15</v>
      </c>
      <c r="D8" s="54" t="s">
        <v>16</v>
      </c>
      <c r="E8" s="54" t="s">
        <v>17</v>
      </c>
      <c r="F8" s="54" t="s">
        <v>18</v>
      </c>
      <c r="G8" s="54" t="s">
        <v>19</v>
      </c>
      <c r="H8" s="54" t="s">
        <v>20</v>
      </c>
      <c r="I8" s="212"/>
      <c r="J8" s="210"/>
      <c r="K8" s="53"/>
    </row>
    <row r="9" spans="1:11" ht="60" customHeight="1">
      <c r="A9" s="55" t="s">
        <v>21</v>
      </c>
      <c r="B9" s="56">
        <v>2</v>
      </c>
      <c r="C9" s="57">
        <v>0</v>
      </c>
      <c r="D9" s="57">
        <v>0</v>
      </c>
      <c r="E9" s="56">
        <f t="shared" ref="E9:E20" si="0">B9+C9-D9</f>
        <v>2</v>
      </c>
      <c r="F9" s="58">
        <f t="shared" ref="F9:F20" si="1">E9</f>
        <v>2</v>
      </c>
      <c r="G9" s="59">
        <v>0</v>
      </c>
      <c r="H9" s="60">
        <f t="shared" ref="H9:H20" si="2">F9</f>
        <v>2</v>
      </c>
      <c r="I9" s="61" t="s">
        <v>42</v>
      </c>
      <c r="J9" s="61"/>
      <c r="K9" s="53"/>
    </row>
    <row r="10" spans="1:11" ht="60" customHeight="1">
      <c r="A10" s="62" t="s">
        <v>24</v>
      </c>
      <c r="B10" s="63">
        <f t="shared" ref="B10:B20" si="3">H9</f>
        <v>2</v>
      </c>
      <c r="C10" s="57">
        <v>0</v>
      </c>
      <c r="D10" s="57">
        <v>0</v>
      </c>
      <c r="E10" s="56">
        <f t="shared" si="0"/>
        <v>2</v>
      </c>
      <c r="F10" s="58">
        <f t="shared" si="1"/>
        <v>2</v>
      </c>
      <c r="G10" s="59">
        <v>0</v>
      </c>
      <c r="H10" s="60">
        <f t="shared" si="2"/>
        <v>2</v>
      </c>
      <c r="I10" s="61" t="str">
        <f t="shared" ref="I10:I20" si="4">I9</f>
        <v>Resoluções TSE nº 22.697/2008 e 23.055/2009.</v>
      </c>
      <c r="J10" s="61"/>
      <c r="K10" s="53"/>
    </row>
    <row r="11" spans="1:11" ht="60" customHeight="1">
      <c r="A11" s="62" t="s">
        <v>25</v>
      </c>
      <c r="B11" s="63">
        <f t="shared" si="3"/>
        <v>2</v>
      </c>
      <c r="C11" s="57">
        <v>0</v>
      </c>
      <c r="D11" s="57">
        <v>0</v>
      </c>
      <c r="E11" s="56">
        <f t="shared" si="0"/>
        <v>2</v>
      </c>
      <c r="F11" s="58">
        <f t="shared" si="1"/>
        <v>2</v>
      </c>
      <c r="G11" s="59">
        <v>0</v>
      </c>
      <c r="H11" s="60">
        <f t="shared" si="2"/>
        <v>2</v>
      </c>
      <c r="I11" s="61" t="str">
        <f t="shared" si="4"/>
        <v>Resoluções TSE nº 22.697/2008 e 23.055/2009.</v>
      </c>
      <c r="J11" s="61"/>
      <c r="K11" s="53"/>
    </row>
    <row r="12" spans="1:11" ht="60" customHeight="1">
      <c r="A12" s="62" t="s">
        <v>27</v>
      </c>
      <c r="B12" s="63">
        <f t="shared" si="3"/>
        <v>2</v>
      </c>
      <c r="C12" s="57">
        <v>0</v>
      </c>
      <c r="D12" s="57">
        <v>0</v>
      </c>
      <c r="E12" s="56">
        <f t="shared" si="0"/>
        <v>2</v>
      </c>
      <c r="F12" s="58">
        <f t="shared" si="1"/>
        <v>2</v>
      </c>
      <c r="G12" s="59">
        <v>0</v>
      </c>
      <c r="H12" s="60">
        <f t="shared" si="2"/>
        <v>2</v>
      </c>
      <c r="I12" s="61" t="str">
        <f t="shared" si="4"/>
        <v>Resoluções TSE nº 22.697/2008 e 23.055/2009.</v>
      </c>
      <c r="J12" s="61"/>
      <c r="K12" s="53"/>
    </row>
    <row r="13" spans="1:11" ht="60" customHeight="1">
      <c r="A13" s="62" t="s">
        <v>29</v>
      </c>
      <c r="B13" s="63">
        <f t="shared" si="3"/>
        <v>2</v>
      </c>
      <c r="C13" s="57">
        <v>0</v>
      </c>
      <c r="D13" s="57">
        <v>0</v>
      </c>
      <c r="E13" s="56">
        <f t="shared" si="0"/>
        <v>2</v>
      </c>
      <c r="F13" s="58">
        <f t="shared" si="1"/>
        <v>2</v>
      </c>
      <c r="G13" s="59">
        <v>0</v>
      </c>
      <c r="H13" s="60">
        <f t="shared" si="2"/>
        <v>2</v>
      </c>
      <c r="I13" s="61" t="str">
        <f t="shared" si="4"/>
        <v>Resoluções TSE nº 22.697/2008 e 23.055/2009.</v>
      </c>
      <c r="J13" s="61" t="s">
        <v>43</v>
      </c>
      <c r="K13" s="53"/>
    </row>
    <row r="14" spans="1:11" ht="60" customHeight="1">
      <c r="A14" s="62" t="s">
        <v>30</v>
      </c>
      <c r="B14" s="63">
        <f t="shared" si="3"/>
        <v>2</v>
      </c>
      <c r="C14" s="57">
        <v>0</v>
      </c>
      <c r="D14" s="57">
        <v>0</v>
      </c>
      <c r="E14" s="56">
        <f t="shared" si="0"/>
        <v>2</v>
      </c>
      <c r="F14" s="58">
        <f t="shared" si="1"/>
        <v>2</v>
      </c>
      <c r="G14" s="59">
        <v>0</v>
      </c>
      <c r="H14" s="60">
        <f t="shared" si="2"/>
        <v>2</v>
      </c>
      <c r="I14" s="61" t="str">
        <f t="shared" si="4"/>
        <v>Resoluções TSE nº 22.697/2008 e 23.055/2009.</v>
      </c>
      <c r="J14" s="61" t="s">
        <v>43</v>
      </c>
      <c r="K14" s="53"/>
    </row>
    <row r="15" spans="1:11" ht="60" customHeight="1">
      <c r="A15" s="62" t="s">
        <v>32</v>
      </c>
      <c r="B15" s="63">
        <f t="shared" si="3"/>
        <v>2</v>
      </c>
      <c r="C15" s="57">
        <v>0</v>
      </c>
      <c r="D15" s="57">
        <v>0</v>
      </c>
      <c r="E15" s="56">
        <f t="shared" si="0"/>
        <v>2</v>
      </c>
      <c r="F15" s="58">
        <f t="shared" si="1"/>
        <v>2</v>
      </c>
      <c r="G15" s="59">
        <v>0</v>
      </c>
      <c r="H15" s="60">
        <f t="shared" si="2"/>
        <v>2</v>
      </c>
      <c r="I15" s="61" t="str">
        <f t="shared" si="4"/>
        <v>Resoluções TSE nº 22.697/2008 e 23.055/2009.</v>
      </c>
      <c r="J15" s="61" t="s">
        <v>43</v>
      </c>
      <c r="K15" s="53"/>
    </row>
    <row r="16" spans="1:11" ht="60" customHeight="1">
      <c r="A16" s="62" t="s">
        <v>34</v>
      </c>
      <c r="B16" s="63">
        <f t="shared" si="3"/>
        <v>2</v>
      </c>
      <c r="C16" s="64">
        <v>0</v>
      </c>
      <c r="D16" s="65">
        <v>0</v>
      </c>
      <c r="E16" s="56">
        <f t="shared" si="0"/>
        <v>2</v>
      </c>
      <c r="F16" s="58">
        <f t="shared" si="1"/>
        <v>2</v>
      </c>
      <c r="G16" s="59">
        <v>0</v>
      </c>
      <c r="H16" s="60">
        <f t="shared" si="2"/>
        <v>2</v>
      </c>
      <c r="I16" s="66" t="str">
        <f t="shared" si="4"/>
        <v>Resoluções TSE nº 22.697/2008 e 23.055/2009.</v>
      </c>
      <c r="J16" s="67" t="s">
        <v>43</v>
      </c>
      <c r="K16" s="53"/>
    </row>
    <row r="17" spans="1:11" ht="60" customHeight="1">
      <c r="A17" s="62" t="s">
        <v>36</v>
      </c>
      <c r="B17" s="63">
        <f t="shared" si="3"/>
        <v>2</v>
      </c>
      <c r="C17" s="68">
        <v>3</v>
      </c>
      <c r="D17" s="69">
        <v>0</v>
      </c>
      <c r="E17" s="56">
        <f t="shared" si="0"/>
        <v>5</v>
      </c>
      <c r="F17" s="58">
        <f t="shared" si="1"/>
        <v>5</v>
      </c>
      <c r="G17" s="59">
        <v>0</v>
      </c>
      <c r="H17" s="60">
        <f t="shared" si="2"/>
        <v>5</v>
      </c>
      <c r="I17" s="70" t="str">
        <f t="shared" si="4"/>
        <v>Resoluções TSE nº 22.697/2008 e 23.055/2009.</v>
      </c>
      <c r="J17" s="71" t="s">
        <v>43</v>
      </c>
      <c r="K17" s="53"/>
    </row>
    <row r="18" spans="1:11" ht="60" customHeight="1">
      <c r="A18" s="62" t="s">
        <v>37</v>
      </c>
      <c r="B18" s="63">
        <f t="shared" si="3"/>
        <v>5</v>
      </c>
      <c r="C18" s="72">
        <v>0</v>
      </c>
      <c r="D18" s="73">
        <v>0</v>
      </c>
      <c r="E18" s="56">
        <f t="shared" si="0"/>
        <v>5</v>
      </c>
      <c r="F18" s="58">
        <f t="shared" si="1"/>
        <v>5</v>
      </c>
      <c r="G18" s="59">
        <v>0</v>
      </c>
      <c r="H18" s="60">
        <f t="shared" si="2"/>
        <v>5</v>
      </c>
      <c r="I18" s="74" t="str">
        <f t="shared" si="4"/>
        <v>Resoluções TSE nº 22.697/2008 e 23.055/2009.</v>
      </c>
      <c r="J18" s="75"/>
      <c r="K18" s="53"/>
    </row>
    <row r="19" spans="1:11" ht="60" customHeight="1">
      <c r="A19" s="62" t="s">
        <v>38</v>
      </c>
      <c r="B19" s="63">
        <f t="shared" si="3"/>
        <v>5</v>
      </c>
      <c r="C19" s="76">
        <v>0</v>
      </c>
      <c r="D19" s="77">
        <v>0</v>
      </c>
      <c r="E19" s="56">
        <f t="shared" si="0"/>
        <v>5</v>
      </c>
      <c r="F19" s="58">
        <f t="shared" si="1"/>
        <v>5</v>
      </c>
      <c r="G19" s="59">
        <v>0</v>
      </c>
      <c r="H19" s="60">
        <f t="shared" si="2"/>
        <v>5</v>
      </c>
      <c r="I19" s="78" t="str">
        <f t="shared" si="4"/>
        <v>Resoluções TSE nº 22.697/2008 e 23.055/2009.</v>
      </c>
      <c r="J19" s="79"/>
      <c r="K19" s="53"/>
    </row>
    <row r="20" spans="1:11" ht="60" customHeight="1">
      <c r="A20" s="62" t="s">
        <v>39</v>
      </c>
      <c r="B20" s="63">
        <f t="shared" si="3"/>
        <v>5</v>
      </c>
      <c r="C20" s="80">
        <v>0</v>
      </c>
      <c r="D20" s="81">
        <v>0</v>
      </c>
      <c r="E20" s="56">
        <f t="shared" si="0"/>
        <v>5</v>
      </c>
      <c r="F20" s="58">
        <f t="shared" si="1"/>
        <v>5</v>
      </c>
      <c r="G20" s="59">
        <v>0</v>
      </c>
      <c r="H20" s="60">
        <f t="shared" si="2"/>
        <v>5</v>
      </c>
      <c r="I20" s="82" t="str">
        <f t="shared" si="4"/>
        <v>Resoluções TSE nº 22.697/2008 e 23.055/2009.</v>
      </c>
      <c r="J20" s="83"/>
      <c r="K20" s="53"/>
    </row>
    <row r="21" spans="1:11" ht="19.5" customHeight="1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48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10" width="60.7109375" customWidth="1"/>
  </cols>
  <sheetData>
    <row r="1" spans="1:10" ht="39.75" customHeight="1">
      <c r="A1" s="202" t="s">
        <v>44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45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85" t="s">
        <v>2</v>
      </c>
      <c r="B3" s="86" t="s">
        <v>3</v>
      </c>
      <c r="C3" s="87" t="s">
        <v>4</v>
      </c>
      <c r="D3" s="85"/>
      <c r="E3" s="85"/>
      <c r="F3" s="85"/>
      <c r="G3" s="85"/>
      <c r="H3" s="85"/>
      <c r="I3" s="85"/>
      <c r="J3" s="85"/>
    </row>
    <row r="4" spans="1:10" ht="19.5" customHeight="1">
      <c r="A4" s="85" t="s">
        <v>5</v>
      </c>
      <c r="B4" s="88" t="s">
        <v>6</v>
      </c>
      <c r="C4" s="89" t="s">
        <v>7</v>
      </c>
      <c r="D4" s="85"/>
      <c r="E4" s="85"/>
      <c r="F4" s="85"/>
      <c r="G4" s="85"/>
      <c r="H4" s="85"/>
      <c r="I4" s="85"/>
      <c r="J4" s="85"/>
    </row>
    <row r="5" spans="1:10" ht="9.75" customHeight="1">
      <c r="A5" s="90"/>
      <c r="B5" s="91"/>
      <c r="C5" s="90"/>
      <c r="D5" s="90"/>
      <c r="E5" s="90"/>
      <c r="F5" s="90"/>
      <c r="G5" s="90"/>
      <c r="H5" s="90"/>
      <c r="I5" s="90"/>
      <c r="J5" s="90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06"/>
      <c r="B8" s="92" t="s">
        <v>14</v>
      </c>
      <c r="C8" s="92" t="s">
        <v>15</v>
      </c>
      <c r="D8" s="92" t="s">
        <v>16</v>
      </c>
      <c r="E8" s="92" t="s">
        <v>17</v>
      </c>
      <c r="F8" s="92" t="s">
        <v>18</v>
      </c>
      <c r="G8" s="92" t="s">
        <v>19</v>
      </c>
      <c r="H8" s="92" t="s">
        <v>20</v>
      </c>
      <c r="I8" s="212"/>
      <c r="J8" s="210"/>
    </row>
    <row r="9" spans="1:10" ht="60" customHeight="1">
      <c r="A9" s="93" t="s">
        <v>21</v>
      </c>
      <c r="B9" s="94">
        <v>338</v>
      </c>
      <c r="C9" s="95">
        <v>1</v>
      </c>
      <c r="D9" s="95">
        <v>0</v>
      </c>
      <c r="E9" s="94">
        <f t="shared" ref="E9:E20" si="0">B9+C9-D9</f>
        <v>339</v>
      </c>
      <c r="F9" s="96">
        <f t="shared" ref="F9:F20" si="1">E9</f>
        <v>339</v>
      </c>
      <c r="G9" s="97">
        <v>0</v>
      </c>
      <c r="H9" s="98">
        <f t="shared" ref="H9:H20" si="2">F9</f>
        <v>339</v>
      </c>
      <c r="I9" s="99" t="s">
        <v>46</v>
      </c>
      <c r="J9" s="99" t="s">
        <v>47</v>
      </c>
    </row>
    <row r="10" spans="1:10" ht="60" customHeight="1">
      <c r="A10" s="100" t="s">
        <v>24</v>
      </c>
      <c r="B10" s="101">
        <f t="shared" ref="B10:B20" si="3">E9</f>
        <v>339</v>
      </c>
      <c r="C10" s="95">
        <v>2</v>
      </c>
      <c r="D10" s="95">
        <v>6</v>
      </c>
      <c r="E10" s="94">
        <f t="shared" si="0"/>
        <v>335</v>
      </c>
      <c r="F10" s="96">
        <f t="shared" si="1"/>
        <v>335</v>
      </c>
      <c r="G10" s="102">
        <v>0</v>
      </c>
      <c r="H10" s="98">
        <f t="shared" si="2"/>
        <v>335</v>
      </c>
      <c r="I10" s="99" t="str">
        <f t="shared" ref="I10:I20" si="4">I9</f>
        <v>Res. TSE nº 22071/2005</v>
      </c>
      <c r="J10" s="99" t="s">
        <v>48</v>
      </c>
    </row>
    <row r="11" spans="1:10" ht="60" customHeight="1">
      <c r="A11" s="100" t="s">
        <v>25</v>
      </c>
      <c r="B11" s="101">
        <f t="shared" si="3"/>
        <v>335</v>
      </c>
      <c r="C11" s="95">
        <v>0</v>
      </c>
      <c r="D11" s="95">
        <v>1</v>
      </c>
      <c r="E11" s="94">
        <f t="shared" si="0"/>
        <v>334</v>
      </c>
      <c r="F11" s="96">
        <f t="shared" si="1"/>
        <v>334</v>
      </c>
      <c r="G11" s="102">
        <v>0</v>
      </c>
      <c r="H11" s="98">
        <f t="shared" si="2"/>
        <v>334</v>
      </c>
      <c r="I11" s="99" t="str">
        <f t="shared" si="4"/>
        <v>Res. TSE nº 22071/2005</v>
      </c>
      <c r="J11" s="99" t="s">
        <v>49</v>
      </c>
    </row>
    <row r="12" spans="1:10" ht="60" customHeight="1">
      <c r="A12" s="100" t="s">
        <v>27</v>
      </c>
      <c r="B12" s="101">
        <f t="shared" si="3"/>
        <v>334</v>
      </c>
      <c r="C12" s="95">
        <v>0</v>
      </c>
      <c r="D12" s="95">
        <v>2</v>
      </c>
      <c r="E12" s="94">
        <f t="shared" si="0"/>
        <v>332</v>
      </c>
      <c r="F12" s="96">
        <f t="shared" si="1"/>
        <v>332</v>
      </c>
      <c r="G12" s="102">
        <v>0</v>
      </c>
      <c r="H12" s="98">
        <f t="shared" si="2"/>
        <v>332</v>
      </c>
      <c r="I12" s="99" t="str">
        <f t="shared" si="4"/>
        <v>Res. TSE nº 22071/2005</v>
      </c>
      <c r="J12" s="99" t="s">
        <v>50</v>
      </c>
    </row>
    <row r="13" spans="1:10" ht="60" customHeight="1">
      <c r="A13" s="100" t="s">
        <v>29</v>
      </c>
      <c r="B13" s="101">
        <f t="shared" si="3"/>
        <v>332</v>
      </c>
      <c r="C13" s="95">
        <v>1</v>
      </c>
      <c r="D13" s="95">
        <v>1</v>
      </c>
      <c r="E13" s="94">
        <f t="shared" si="0"/>
        <v>332</v>
      </c>
      <c r="F13" s="96">
        <f t="shared" si="1"/>
        <v>332</v>
      </c>
      <c r="G13" s="102">
        <v>0</v>
      </c>
      <c r="H13" s="98">
        <f t="shared" si="2"/>
        <v>332</v>
      </c>
      <c r="I13" s="99" t="str">
        <f t="shared" si="4"/>
        <v>Res. TSE nº 22071/2005</v>
      </c>
      <c r="J13" s="99" t="s">
        <v>51</v>
      </c>
    </row>
    <row r="14" spans="1:10" ht="60" customHeight="1">
      <c r="A14" s="100" t="s">
        <v>30</v>
      </c>
      <c r="B14" s="101">
        <f t="shared" si="3"/>
        <v>332</v>
      </c>
      <c r="C14" s="95">
        <v>0</v>
      </c>
      <c r="D14" s="95">
        <v>0</v>
      </c>
      <c r="E14" s="94">
        <f t="shared" si="0"/>
        <v>332</v>
      </c>
      <c r="F14" s="96">
        <f t="shared" si="1"/>
        <v>332</v>
      </c>
      <c r="G14" s="102">
        <v>0</v>
      </c>
      <c r="H14" s="98">
        <f t="shared" si="2"/>
        <v>332</v>
      </c>
      <c r="I14" s="99" t="str">
        <f t="shared" si="4"/>
        <v>Res. TSE nº 22071/2005</v>
      </c>
      <c r="J14" s="99"/>
    </row>
    <row r="15" spans="1:10" ht="60" customHeight="1">
      <c r="A15" s="100" t="s">
        <v>32</v>
      </c>
      <c r="B15" s="101">
        <f t="shared" si="3"/>
        <v>332</v>
      </c>
      <c r="C15" s="95">
        <v>0</v>
      </c>
      <c r="D15" s="95">
        <v>0</v>
      </c>
      <c r="E15" s="94">
        <f t="shared" si="0"/>
        <v>332</v>
      </c>
      <c r="F15" s="96">
        <f t="shared" si="1"/>
        <v>332</v>
      </c>
      <c r="G15" s="102">
        <v>0</v>
      </c>
      <c r="H15" s="98">
        <f t="shared" si="2"/>
        <v>332</v>
      </c>
      <c r="I15" s="99" t="str">
        <f t="shared" si="4"/>
        <v>Res. TSE nº 22071/2005</v>
      </c>
      <c r="J15" s="99" t="s">
        <v>52</v>
      </c>
    </row>
    <row r="16" spans="1:10" ht="60" customHeight="1">
      <c r="A16" s="100" t="s">
        <v>34</v>
      </c>
      <c r="B16" s="101">
        <f t="shared" si="3"/>
        <v>332</v>
      </c>
      <c r="C16" s="103">
        <v>1</v>
      </c>
      <c r="D16" s="104">
        <v>0</v>
      </c>
      <c r="E16" s="94">
        <f t="shared" si="0"/>
        <v>333</v>
      </c>
      <c r="F16" s="96">
        <f t="shared" si="1"/>
        <v>333</v>
      </c>
      <c r="G16" s="102">
        <v>0</v>
      </c>
      <c r="H16" s="98">
        <f t="shared" si="2"/>
        <v>333</v>
      </c>
      <c r="I16" s="105" t="str">
        <f t="shared" si="4"/>
        <v>Res. TSE nº 22071/2005</v>
      </c>
      <c r="J16" s="106" t="s">
        <v>53</v>
      </c>
    </row>
    <row r="17" spans="1:10" ht="60" customHeight="1">
      <c r="A17" s="100" t="s">
        <v>36</v>
      </c>
      <c r="B17" s="101">
        <f t="shared" si="3"/>
        <v>333</v>
      </c>
      <c r="C17" s="107">
        <v>2</v>
      </c>
      <c r="D17" s="108">
        <v>0</v>
      </c>
      <c r="E17" s="94">
        <f t="shared" si="0"/>
        <v>335</v>
      </c>
      <c r="F17" s="96">
        <f t="shared" si="1"/>
        <v>335</v>
      </c>
      <c r="G17" s="102">
        <v>0</v>
      </c>
      <c r="H17" s="98">
        <f t="shared" si="2"/>
        <v>335</v>
      </c>
      <c r="I17" s="109" t="str">
        <f t="shared" si="4"/>
        <v>Res. TSE nº 22071/2005</v>
      </c>
      <c r="J17" s="110" t="s">
        <v>53</v>
      </c>
    </row>
    <row r="18" spans="1:10" ht="60" customHeight="1">
      <c r="A18" s="100" t="s">
        <v>37</v>
      </c>
      <c r="B18" s="101">
        <f t="shared" si="3"/>
        <v>335</v>
      </c>
      <c r="C18" s="111">
        <v>0</v>
      </c>
      <c r="D18" s="112">
        <v>0</v>
      </c>
      <c r="E18" s="94">
        <f t="shared" si="0"/>
        <v>335</v>
      </c>
      <c r="F18" s="96">
        <f t="shared" si="1"/>
        <v>335</v>
      </c>
      <c r="G18" s="102">
        <v>0</v>
      </c>
      <c r="H18" s="98">
        <f t="shared" si="2"/>
        <v>335</v>
      </c>
      <c r="I18" s="113" t="str">
        <f t="shared" si="4"/>
        <v>Res. TSE nº 22071/2005</v>
      </c>
      <c r="J18" s="114"/>
    </row>
    <row r="19" spans="1:10" ht="60" customHeight="1">
      <c r="A19" s="100" t="s">
        <v>38</v>
      </c>
      <c r="B19" s="101">
        <f t="shared" si="3"/>
        <v>335</v>
      </c>
      <c r="C19" s="115">
        <v>0</v>
      </c>
      <c r="D19" s="116">
        <v>0</v>
      </c>
      <c r="E19" s="94">
        <f t="shared" si="0"/>
        <v>335</v>
      </c>
      <c r="F19" s="96">
        <f t="shared" si="1"/>
        <v>335</v>
      </c>
      <c r="G19" s="102">
        <v>0</v>
      </c>
      <c r="H19" s="98">
        <f t="shared" si="2"/>
        <v>335</v>
      </c>
      <c r="I19" s="117" t="str">
        <f t="shared" si="4"/>
        <v>Res. TSE nº 22071/2005</v>
      </c>
      <c r="J19" s="118"/>
    </row>
    <row r="20" spans="1:10" ht="60" customHeight="1">
      <c r="A20" s="100" t="s">
        <v>39</v>
      </c>
      <c r="B20" s="101">
        <f t="shared" si="3"/>
        <v>335</v>
      </c>
      <c r="C20" s="119">
        <v>0</v>
      </c>
      <c r="D20" s="120">
        <v>0</v>
      </c>
      <c r="E20" s="101">
        <f t="shared" si="0"/>
        <v>335</v>
      </c>
      <c r="F20" s="121">
        <f t="shared" si="1"/>
        <v>335</v>
      </c>
      <c r="G20" s="102">
        <v>0</v>
      </c>
      <c r="H20" s="122">
        <f t="shared" si="2"/>
        <v>335</v>
      </c>
      <c r="I20" s="123" t="str">
        <f t="shared" si="4"/>
        <v>Res. TSE nº 22071/2005</v>
      </c>
      <c r="J20" s="124"/>
    </row>
    <row r="21" spans="1:10" ht="19.5" customHeight="1">
      <c r="A21" s="125"/>
      <c r="B21" s="125"/>
      <c r="C21" s="125"/>
      <c r="D21" s="125"/>
      <c r="E21" s="125"/>
      <c r="F21" s="125"/>
      <c r="G21" s="125"/>
      <c r="H21" s="125"/>
      <c r="I21" s="125"/>
      <c r="J21" s="125"/>
    </row>
  </sheetData>
  <mergeCells count="8">
    <mergeCell ref="B7:E7"/>
    <mergeCell ref="I7:I8"/>
    <mergeCell ref="A1:J1"/>
    <mergeCell ref="A2:J2"/>
    <mergeCell ref="A6:A8"/>
    <mergeCell ref="B6:I6"/>
    <mergeCell ref="J6:J8"/>
    <mergeCell ref="F7:H7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D11" sqref="D11"/>
    </sheetView>
  </sheetViews>
  <sheetFormatPr defaultRowHeight="15"/>
  <cols>
    <col min="1" max="1" width="2.5703125" customWidth="1"/>
    <col min="2" max="2" width="35.7109375" customWidth="1"/>
    <col min="3" max="3" width="25.7109375" customWidth="1"/>
    <col min="4" max="10" width="20.7109375" customWidth="1"/>
  </cols>
  <sheetData>
    <row r="1" spans="1:10" ht="30" customHeight="1">
      <c r="A1" s="126"/>
      <c r="B1" s="126" t="s">
        <v>54</v>
      </c>
      <c r="C1" s="126"/>
      <c r="D1" s="126"/>
      <c r="E1" s="126"/>
      <c r="F1" s="126"/>
      <c r="G1" s="126"/>
      <c r="H1" s="126"/>
      <c r="I1" s="126"/>
      <c r="J1" s="126"/>
    </row>
    <row r="2" spans="1:10" ht="30" customHeight="1">
      <c r="A2" s="126"/>
      <c r="B2" s="126" t="s">
        <v>55</v>
      </c>
      <c r="C2" s="127" t="s">
        <v>56</v>
      </c>
      <c r="D2" s="126"/>
      <c r="E2" s="126"/>
      <c r="F2" s="126"/>
      <c r="G2" s="126"/>
      <c r="H2" s="126"/>
      <c r="I2" s="126"/>
      <c r="J2" s="126"/>
    </row>
    <row r="3" spans="1:10" ht="30" customHeight="1">
      <c r="A3" s="126"/>
      <c r="B3" s="126" t="s">
        <v>5</v>
      </c>
      <c r="C3" s="128" t="s">
        <v>7</v>
      </c>
      <c r="D3" s="126"/>
      <c r="E3" s="126"/>
      <c r="F3" s="126"/>
      <c r="G3" s="126"/>
      <c r="H3" s="126"/>
      <c r="I3" s="126"/>
      <c r="J3" s="126"/>
    </row>
    <row r="4" spans="1:10" ht="30" customHeight="1">
      <c r="A4" s="126"/>
      <c r="B4" s="126" t="s">
        <v>57</v>
      </c>
      <c r="C4" s="129" t="s">
        <v>93</v>
      </c>
      <c r="D4" s="130" t="s">
        <v>4</v>
      </c>
      <c r="E4" s="126"/>
      <c r="F4" s="126"/>
      <c r="G4" s="126"/>
      <c r="H4" s="126"/>
      <c r="I4" s="126"/>
      <c r="J4" s="126"/>
    </row>
    <row r="5" spans="1:10" ht="39.75" customHeight="1">
      <c r="A5" s="131"/>
      <c r="B5" s="213" t="s">
        <v>58</v>
      </c>
      <c r="C5" s="213"/>
      <c r="D5" s="213"/>
      <c r="E5" s="213"/>
      <c r="F5" s="213"/>
      <c r="G5" s="213"/>
      <c r="H5" s="213"/>
      <c r="I5" s="213"/>
      <c r="J5" s="213"/>
    </row>
    <row r="6" spans="1:10" ht="19.5" customHeight="1">
      <c r="A6" s="132"/>
      <c r="B6" s="133"/>
      <c r="C6" s="133"/>
      <c r="D6" s="133"/>
      <c r="E6" s="133"/>
      <c r="F6" s="133"/>
      <c r="G6" s="133"/>
      <c r="H6" s="133"/>
      <c r="I6" s="133"/>
      <c r="J6" s="133"/>
    </row>
    <row r="7" spans="1:10" ht="39.75" customHeight="1">
      <c r="A7" s="132"/>
      <c r="B7" s="134" t="s">
        <v>59</v>
      </c>
      <c r="C7" s="132"/>
      <c r="D7" s="132"/>
      <c r="E7" s="132"/>
      <c r="F7" s="132"/>
      <c r="G7" s="132"/>
      <c r="H7" s="132"/>
      <c r="I7" s="132"/>
      <c r="J7" s="132"/>
    </row>
    <row r="8" spans="1:10" ht="39.75" customHeight="1">
      <c r="A8" s="135"/>
      <c r="B8" s="219" t="s">
        <v>60</v>
      </c>
      <c r="C8" s="222"/>
      <c r="D8" s="222" t="s">
        <v>61</v>
      </c>
      <c r="E8" s="222"/>
      <c r="F8" s="222"/>
      <c r="G8" s="222"/>
      <c r="H8" s="222"/>
      <c r="I8" s="222"/>
      <c r="J8" s="224"/>
    </row>
    <row r="9" spans="1:10" ht="30" customHeight="1">
      <c r="A9" s="135"/>
      <c r="B9" s="219" t="s">
        <v>62</v>
      </c>
      <c r="C9" s="222" t="s">
        <v>63</v>
      </c>
      <c r="D9" s="222" t="s">
        <v>64</v>
      </c>
      <c r="E9" s="222" t="s">
        <v>65</v>
      </c>
      <c r="F9" s="222" t="s">
        <v>66</v>
      </c>
      <c r="G9" s="222" t="s">
        <v>67</v>
      </c>
      <c r="H9" s="222" t="s">
        <v>68</v>
      </c>
      <c r="I9" s="222"/>
      <c r="J9" s="224"/>
    </row>
    <row r="10" spans="1:10" ht="30" customHeight="1">
      <c r="A10" s="135"/>
      <c r="B10" s="219"/>
      <c r="C10" s="222"/>
      <c r="D10" s="222"/>
      <c r="E10" s="222"/>
      <c r="F10" s="222"/>
      <c r="G10" s="222"/>
      <c r="H10" s="136" t="s">
        <v>18</v>
      </c>
      <c r="I10" s="136" t="s">
        <v>19</v>
      </c>
      <c r="J10" s="137" t="s">
        <v>20</v>
      </c>
    </row>
    <row r="11" spans="1:10" ht="30" customHeight="1">
      <c r="A11" s="135"/>
      <c r="B11" s="138" t="s">
        <v>6</v>
      </c>
      <c r="C11" s="138" t="s">
        <v>7</v>
      </c>
      <c r="D11" s="139">
        <v>334</v>
      </c>
      <c r="E11" s="140">
        <v>80</v>
      </c>
      <c r="F11" s="141">
        <v>2</v>
      </c>
      <c r="G11" s="142">
        <v>0</v>
      </c>
      <c r="H11" s="143">
        <v>364</v>
      </c>
      <c r="I11" s="144">
        <v>366</v>
      </c>
      <c r="J11" s="145">
        <f>H11+I11</f>
        <v>730</v>
      </c>
    </row>
    <row r="12" spans="1:10" ht="30" customHeight="1">
      <c r="A12" s="135"/>
      <c r="B12" s="218" t="s">
        <v>20</v>
      </c>
      <c r="C12" s="219"/>
      <c r="D12" s="146">
        <f t="shared" ref="D12:J12" si="0">SUM(D11:D11)</f>
        <v>334</v>
      </c>
      <c r="E12" s="146">
        <f t="shared" si="0"/>
        <v>80</v>
      </c>
      <c r="F12" s="146">
        <f t="shared" si="0"/>
        <v>2</v>
      </c>
      <c r="G12" s="146">
        <f t="shared" si="0"/>
        <v>0</v>
      </c>
      <c r="H12" s="146">
        <f t="shared" si="0"/>
        <v>364</v>
      </c>
      <c r="I12" s="146">
        <f t="shared" si="0"/>
        <v>366</v>
      </c>
      <c r="J12" s="147">
        <f t="shared" si="0"/>
        <v>730</v>
      </c>
    </row>
    <row r="13" spans="1:10" ht="30" customHeight="1">
      <c r="A13" s="135"/>
      <c r="B13" s="220"/>
      <c r="C13" s="220"/>
      <c r="D13" s="220"/>
      <c r="E13" s="220"/>
      <c r="F13" s="220"/>
      <c r="G13" s="220"/>
      <c r="H13" s="220"/>
      <c r="I13" s="220"/>
      <c r="J13" s="220"/>
    </row>
    <row r="14" spans="1:10" ht="30" customHeight="1">
      <c r="A14" s="135"/>
      <c r="B14" s="221" t="s">
        <v>69</v>
      </c>
      <c r="C14" s="221"/>
      <c r="D14" s="221"/>
      <c r="E14" s="221"/>
      <c r="F14" s="221"/>
      <c r="G14" s="221"/>
      <c r="H14" s="221"/>
      <c r="I14" s="221"/>
      <c r="J14" s="221"/>
    </row>
    <row r="15" spans="1:10" ht="39.75" customHeight="1">
      <c r="A15" s="135"/>
      <c r="B15" s="218" t="s">
        <v>70</v>
      </c>
      <c r="C15" s="219"/>
      <c r="D15" s="136" t="s">
        <v>71</v>
      </c>
      <c r="E15" s="224" t="s">
        <v>72</v>
      </c>
      <c r="F15" s="218"/>
      <c r="G15" s="218"/>
      <c r="H15" s="218"/>
      <c r="I15" s="218"/>
      <c r="J15" s="218"/>
    </row>
    <row r="16" spans="1:10" ht="30" customHeight="1">
      <c r="A16" s="135"/>
      <c r="B16" s="216" t="s">
        <v>73</v>
      </c>
      <c r="C16" s="217"/>
      <c r="D16" s="148">
        <v>910.08</v>
      </c>
      <c r="E16" s="214" t="s">
        <v>74</v>
      </c>
      <c r="F16" s="215"/>
      <c r="G16" s="215"/>
      <c r="H16" s="215"/>
      <c r="I16" s="215"/>
      <c r="J16" s="215"/>
    </row>
    <row r="17" spans="1:10" ht="30" customHeight="1">
      <c r="A17" s="135"/>
      <c r="B17" s="216" t="s">
        <v>75</v>
      </c>
      <c r="C17" s="217"/>
      <c r="D17" s="148">
        <v>719.62</v>
      </c>
      <c r="E17" s="214" t="s">
        <v>76</v>
      </c>
      <c r="F17" s="215"/>
      <c r="G17" s="215"/>
      <c r="H17" s="215"/>
      <c r="I17" s="215"/>
      <c r="J17" s="215"/>
    </row>
    <row r="18" spans="1:10" ht="30" customHeight="1">
      <c r="A18" s="135"/>
      <c r="B18" s="216" t="s">
        <v>77</v>
      </c>
      <c r="C18" s="217"/>
      <c r="D18" s="148"/>
      <c r="E18" s="214"/>
      <c r="F18" s="215"/>
      <c r="G18" s="215"/>
      <c r="H18" s="215"/>
      <c r="I18" s="215"/>
      <c r="J18" s="215"/>
    </row>
    <row r="19" spans="1:10" ht="30" customHeight="1">
      <c r="A19" s="135"/>
      <c r="B19" s="216" t="s">
        <v>78</v>
      </c>
      <c r="C19" s="217"/>
      <c r="D19" s="149" t="s">
        <v>79</v>
      </c>
      <c r="E19" s="214" t="s">
        <v>80</v>
      </c>
      <c r="F19" s="215"/>
      <c r="G19" s="215"/>
      <c r="H19" s="215"/>
      <c r="I19" s="215"/>
      <c r="J19" s="215"/>
    </row>
    <row r="20" spans="1:10" ht="30" customHeight="1">
      <c r="A20" s="135"/>
      <c r="B20" s="216" t="s">
        <v>81</v>
      </c>
      <c r="C20" s="217"/>
      <c r="D20" s="148">
        <f>IF(C11="TSE",414.91,215)</f>
        <v>215</v>
      </c>
      <c r="E20" s="225" t="s">
        <v>82</v>
      </c>
      <c r="F20" s="216"/>
      <c r="G20" s="216"/>
      <c r="H20" s="216"/>
      <c r="I20" s="216"/>
      <c r="J20" s="216"/>
    </row>
    <row r="21" spans="1:10" ht="15" customHeight="1">
      <c r="A21" s="150"/>
      <c r="B21" s="151"/>
      <c r="C21" s="151"/>
      <c r="D21" s="151"/>
      <c r="E21" s="152"/>
      <c r="F21" s="152"/>
      <c r="G21" s="152"/>
      <c r="H21" s="152"/>
      <c r="I21" s="152"/>
      <c r="J21" s="152"/>
    </row>
    <row r="22" spans="1:10" ht="15" customHeight="1">
      <c r="A22" s="150"/>
      <c r="B22" s="223"/>
      <c r="C22" s="223"/>
      <c r="D22" s="223"/>
      <c r="E22" s="223"/>
      <c r="F22" s="223"/>
      <c r="G22" s="223"/>
      <c r="H22" s="223"/>
      <c r="I22" s="223"/>
      <c r="J22" s="223"/>
    </row>
    <row r="23" spans="1:10" ht="15" customHeight="1">
      <c r="A23" s="150"/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ht="15" customHeight="1">
      <c r="A24" s="150"/>
      <c r="B24" s="150"/>
      <c r="C24" s="150"/>
      <c r="D24" s="150"/>
      <c r="E24" s="150"/>
      <c r="F24" s="150"/>
      <c r="G24" s="150"/>
      <c r="H24" s="153"/>
      <c r="I24" s="150"/>
      <c r="J24" s="150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1"/>
  <sheetViews>
    <sheetView showGridLines="0" workbookViewId="0"/>
  </sheetViews>
  <sheetFormatPr defaultRowHeight="15"/>
  <cols>
    <col min="1" max="8" width="15.7109375" customWidth="1"/>
    <col min="9" max="9" width="60.7109375" customWidth="1"/>
    <col min="10" max="10" width="76.7109375" customWidth="1"/>
  </cols>
  <sheetData>
    <row r="1" spans="1:10" ht="39.75" customHeight="1">
      <c r="A1" s="202" t="s">
        <v>83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ht="39.75" customHeight="1">
      <c r="A2" s="203" t="s">
        <v>84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9.5" customHeight="1">
      <c r="A3" s="154" t="s">
        <v>2</v>
      </c>
      <c r="B3" s="155" t="s">
        <v>3</v>
      </c>
      <c r="C3" s="156" t="s">
        <v>4</v>
      </c>
      <c r="D3" s="154"/>
      <c r="E3" s="154"/>
      <c r="F3" s="154"/>
      <c r="G3" s="154"/>
      <c r="H3" s="154"/>
      <c r="I3" s="154"/>
      <c r="J3" s="154"/>
    </row>
    <row r="4" spans="1:10" ht="19.5" customHeight="1">
      <c r="A4" s="154" t="s">
        <v>5</v>
      </c>
      <c r="B4" s="157" t="s">
        <v>6</v>
      </c>
      <c r="C4" s="158" t="s">
        <v>7</v>
      </c>
      <c r="D4" s="154"/>
      <c r="E4" s="154"/>
      <c r="F4" s="154"/>
      <c r="G4" s="154"/>
      <c r="H4" s="154"/>
      <c r="I4" s="154"/>
      <c r="J4" s="154"/>
    </row>
    <row r="5" spans="1:10" ht="9.75" customHeight="1">
      <c r="A5" s="159"/>
      <c r="B5" s="160"/>
      <c r="C5" s="159"/>
      <c r="D5" s="159"/>
      <c r="E5" s="159"/>
      <c r="F5" s="159"/>
      <c r="G5" s="159"/>
      <c r="H5" s="159"/>
      <c r="I5" s="159"/>
      <c r="J5" s="159"/>
    </row>
    <row r="6" spans="1:10" ht="30" customHeight="1">
      <c r="A6" s="204" t="s">
        <v>8</v>
      </c>
      <c r="B6" s="207" t="s">
        <v>9</v>
      </c>
      <c r="C6" s="207"/>
      <c r="D6" s="207"/>
      <c r="E6" s="207"/>
      <c r="F6" s="207"/>
      <c r="G6" s="207"/>
      <c r="H6" s="207"/>
      <c r="I6" s="207"/>
      <c r="J6" s="208" t="s">
        <v>10</v>
      </c>
    </row>
    <row r="7" spans="1:10" ht="30" customHeight="1">
      <c r="A7" s="205"/>
      <c r="B7" s="211" t="s">
        <v>11</v>
      </c>
      <c r="C7" s="211"/>
      <c r="D7" s="211"/>
      <c r="E7" s="211"/>
      <c r="F7" s="211" t="s">
        <v>12</v>
      </c>
      <c r="G7" s="211"/>
      <c r="H7" s="211"/>
      <c r="I7" s="211" t="s">
        <v>13</v>
      </c>
      <c r="J7" s="209"/>
    </row>
    <row r="8" spans="1:10" ht="30" customHeight="1">
      <c r="A8" s="226"/>
      <c r="B8" s="161" t="s">
        <v>14</v>
      </c>
      <c r="C8" s="161" t="s">
        <v>15</v>
      </c>
      <c r="D8" s="161" t="s">
        <v>16</v>
      </c>
      <c r="E8" s="161" t="s">
        <v>17</v>
      </c>
      <c r="F8" s="161" t="s">
        <v>18</v>
      </c>
      <c r="G8" s="161" t="s">
        <v>19</v>
      </c>
      <c r="H8" s="161" t="s">
        <v>20</v>
      </c>
      <c r="I8" s="227"/>
      <c r="J8" s="210"/>
    </row>
    <row r="9" spans="1:10" ht="60" customHeight="1">
      <c r="A9" s="162" t="s">
        <v>21</v>
      </c>
      <c r="B9" s="163">
        <v>724</v>
      </c>
      <c r="C9" s="164">
        <v>5</v>
      </c>
      <c r="D9" s="164">
        <v>11</v>
      </c>
      <c r="E9" s="163">
        <f t="shared" ref="E9:E20" si="0">B9+C9-D9</f>
        <v>718</v>
      </c>
      <c r="F9" s="165">
        <v>357</v>
      </c>
      <c r="G9" s="165">
        <v>361</v>
      </c>
      <c r="H9" s="166">
        <f t="shared" ref="H9:H20" si="1">F9+G9</f>
        <v>718</v>
      </c>
      <c r="I9" s="167" t="s">
        <v>85</v>
      </c>
      <c r="J9" s="167" t="s">
        <v>86</v>
      </c>
    </row>
    <row r="10" spans="1:10" ht="60" customHeight="1">
      <c r="A10" s="162" t="s">
        <v>24</v>
      </c>
      <c r="B10" s="163">
        <f t="shared" ref="B10:B20" si="2">E9</f>
        <v>718</v>
      </c>
      <c r="C10" s="164">
        <v>10</v>
      </c>
      <c r="D10" s="164">
        <v>10</v>
      </c>
      <c r="E10" s="168">
        <f t="shared" si="0"/>
        <v>718</v>
      </c>
      <c r="F10" s="165">
        <f>F9</f>
        <v>357</v>
      </c>
      <c r="G10" s="165">
        <f>G9</f>
        <v>361</v>
      </c>
      <c r="H10" s="169">
        <f t="shared" si="1"/>
        <v>718</v>
      </c>
      <c r="I10" s="167" t="str">
        <f t="shared" ref="I10:I20" si="3">I9</f>
        <v>Atos TRE-ES n 280/2008 e 109/2017</v>
      </c>
      <c r="J10" s="167" t="s">
        <v>87</v>
      </c>
    </row>
    <row r="11" spans="1:10" ht="60" customHeight="1">
      <c r="A11" s="162" t="s">
        <v>25</v>
      </c>
      <c r="B11" s="163">
        <f t="shared" si="2"/>
        <v>718</v>
      </c>
      <c r="C11" s="164">
        <v>6</v>
      </c>
      <c r="D11" s="164">
        <v>7</v>
      </c>
      <c r="E11" s="168">
        <f t="shared" si="0"/>
        <v>717</v>
      </c>
      <c r="F11" s="165">
        <f>F10</f>
        <v>357</v>
      </c>
      <c r="G11" s="165">
        <v>360</v>
      </c>
      <c r="H11" s="169">
        <f t="shared" si="1"/>
        <v>717</v>
      </c>
      <c r="I11" s="167" t="str">
        <f t="shared" si="3"/>
        <v>Atos TRE-ES n 280/2008 e 109/2017</v>
      </c>
      <c r="J11" s="167" t="s">
        <v>88</v>
      </c>
    </row>
    <row r="12" spans="1:10" ht="60" customHeight="1">
      <c r="A12" s="162" t="s">
        <v>27</v>
      </c>
      <c r="B12" s="163">
        <f t="shared" si="2"/>
        <v>717</v>
      </c>
      <c r="C12" s="164">
        <v>3</v>
      </c>
      <c r="D12" s="164">
        <v>4</v>
      </c>
      <c r="E12" s="168">
        <f t="shared" si="0"/>
        <v>716</v>
      </c>
      <c r="F12" s="165">
        <v>356</v>
      </c>
      <c r="G12" s="165">
        <f>G11</f>
        <v>360</v>
      </c>
      <c r="H12" s="169">
        <f t="shared" si="1"/>
        <v>716</v>
      </c>
      <c r="I12" s="167" t="str">
        <f t="shared" si="3"/>
        <v>Atos TRE-ES n 280/2008 e 109/2017</v>
      </c>
      <c r="J12" s="167" t="s">
        <v>89</v>
      </c>
    </row>
    <row r="13" spans="1:10" ht="60" customHeight="1">
      <c r="A13" s="162" t="s">
        <v>29</v>
      </c>
      <c r="B13" s="163">
        <f t="shared" si="2"/>
        <v>716</v>
      </c>
      <c r="C13" s="164">
        <v>7</v>
      </c>
      <c r="D13" s="164">
        <v>5</v>
      </c>
      <c r="E13" s="168">
        <f t="shared" si="0"/>
        <v>718</v>
      </c>
      <c r="F13" s="165">
        <f>F12</f>
        <v>356</v>
      </c>
      <c r="G13" s="165">
        <v>362</v>
      </c>
      <c r="H13" s="169">
        <f t="shared" si="1"/>
        <v>718</v>
      </c>
      <c r="I13" s="167" t="str">
        <f t="shared" si="3"/>
        <v>Atos TRE-ES n 280/2008 e 109/2017</v>
      </c>
      <c r="J13" s="167" t="s">
        <v>90</v>
      </c>
    </row>
    <row r="14" spans="1:10" ht="60" customHeight="1">
      <c r="A14" s="162" t="s">
        <v>30</v>
      </c>
      <c r="B14" s="163">
        <f t="shared" si="2"/>
        <v>718</v>
      </c>
      <c r="C14" s="164">
        <v>3</v>
      </c>
      <c r="D14" s="164">
        <v>4</v>
      </c>
      <c r="E14" s="168">
        <f t="shared" si="0"/>
        <v>717</v>
      </c>
      <c r="F14" s="165">
        <f>F13</f>
        <v>356</v>
      </c>
      <c r="G14" s="165">
        <v>361</v>
      </c>
      <c r="H14" s="169">
        <f t="shared" si="1"/>
        <v>717</v>
      </c>
      <c r="I14" s="167" t="str">
        <f t="shared" si="3"/>
        <v>Atos TRE-ES n 280/2008 e 109/2017</v>
      </c>
      <c r="J14" s="167" t="s">
        <v>91</v>
      </c>
    </row>
    <row r="15" spans="1:10" ht="60" customHeight="1">
      <c r="A15" s="162" t="s">
        <v>32</v>
      </c>
      <c r="B15" s="163">
        <f t="shared" si="2"/>
        <v>717</v>
      </c>
      <c r="C15" s="164">
        <v>10</v>
      </c>
      <c r="D15" s="164">
        <v>7</v>
      </c>
      <c r="E15" s="168">
        <f t="shared" si="0"/>
        <v>720</v>
      </c>
      <c r="F15" s="165">
        <v>360</v>
      </c>
      <c r="G15" s="165">
        <v>360</v>
      </c>
      <c r="H15" s="169">
        <f t="shared" si="1"/>
        <v>720</v>
      </c>
      <c r="I15" s="167" t="str">
        <f t="shared" si="3"/>
        <v>Atos TRE-ES n 280/2008 e 109/2017</v>
      </c>
      <c r="J15" s="167" t="s">
        <v>92</v>
      </c>
    </row>
    <row r="16" spans="1:10" ht="60" customHeight="1">
      <c r="A16" s="162" t="s">
        <v>34</v>
      </c>
      <c r="B16" s="163">
        <f t="shared" si="2"/>
        <v>720</v>
      </c>
      <c r="C16" s="170">
        <v>2</v>
      </c>
      <c r="D16" s="171">
        <v>1</v>
      </c>
      <c r="E16" s="172">
        <f t="shared" si="0"/>
        <v>721</v>
      </c>
      <c r="F16" s="173">
        <v>360</v>
      </c>
      <c r="G16" s="174">
        <v>361</v>
      </c>
      <c r="H16" s="169">
        <f t="shared" si="1"/>
        <v>721</v>
      </c>
      <c r="I16" s="175" t="str">
        <f t="shared" si="3"/>
        <v>Atos TRE-ES n 280/2008 e 109/2017</v>
      </c>
      <c r="J16" s="176" t="s">
        <v>92</v>
      </c>
    </row>
    <row r="17" spans="1:10" ht="60" customHeight="1">
      <c r="A17" s="162" t="s">
        <v>36</v>
      </c>
      <c r="B17" s="163">
        <f t="shared" si="2"/>
        <v>721</v>
      </c>
      <c r="C17" s="177">
        <v>6</v>
      </c>
      <c r="D17" s="178">
        <v>0</v>
      </c>
      <c r="E17" s="172">
        <f t="shared" si="0"/>
        <v>727</v>
      </c>
      <c r="F17" s="179">
        <v>363</v>
      </c>
      <c r="G17" s="180">
        <v>364</v>
      </c>
      <c r="H17" s="169">
        <f t="shared" si="1"/>
        <v>727</v>
      </c>
      <c r="I17" s="181" t="str">
        <f t="shared" si="3"/>
        <v>Atos TRE-ES n 280/2008 e 109/2017</v>
      </c>
      <c r="J17" s="182" t="s">
        <v>92</v>
      </c>
    </row>
    <row r="18" spans="1:10" ht="60" customHeight="1">
      <c r="A18" s="162" t="s">
        <v>37</v>
      </c>
      <c r="B18" s="163">
        <f t="shared" si="2"/>
        <v>727</v>
      </c>
      <c r="C18" s="183">
        <v>0</v>
      </c>
      <c r="D18" s="184">
        <v>0</v>
      </c>
      <c r="E18" s="172">
        <f t="shared" si="0"/>
        <v>727</v>
      </c>
      <c r="F18" s="185">
        <f t="shared" ref="F18:G20" si="4">F17</f>
        <v>363</v>
      </c>
      <c r="G18" s="186">
        <f t="shared" si="4"/>
        <v>364</v>
      </c>
      <c r="H18" s="169">
        <f t="shared" si="1"/>
        <v>727</v>
      </c>
      <c r="I18" s="187" t="str">
        <f t="shared" si="3"/>
        <v>Atos TRE-ES n 280/2008 e 109/2017</v>
      </c>
      <c r="J18" s="188"/>
    </row>
    <row r="19" spans="1:10" ht="60" customHeight="1">
      <c r="A19" s="162" t="s">
        <v>38</v>
      </c>
      <c r="B19" s="163">
        <f t="shared" si="2"/>
        <v>727</v>
      </c>
      <c r="C19" s="189">
        <v>0</v>
      </c>
      <c r="D19" s="190">
        <v>0</v>
      </c>
      <c r="E19" s="172">
        <f t="shared" si="0"/>
        <v>727</v>
      </c>
      <c r="F19" s="191">
        <f t="shared" si="4"/>
        <v>363</v>
      </c>
      <c r="G19" s="192">
        <f t="shared" si="4"/>
        <v>364</v>
      </c>
      <c r="H19" s="169">
        <f t="shared" si="1"/>
        <v>727</v>
      </c>
      <c r="I19" s="193" t="str">
        <f t="shared" si="3"/>
        <v>Atos TRE-ES n 280/2008 e 109/2017</v>
      </c>
      <c r="J19" s="194"/>
    </row>
    <row r="20" spans="1:10" ht="60" customHeight="1">
      <c r="A20" s="162" t="s">
        <v>39</v>
      </c>
      <c r="B20" s="163">
        <f t="shared" si="2"/>
        <v>727</v>
      </c>
      <c r="C20" s="195">
        <v>0</v>
      </c>
      <c r="D20" s="196">
        <v>0</v>
      </c>
      <c r="E20" s="172">
        <f t="shared" si="0"/>
        <v>727</v>
      </c>
      <c r="F20" s="197">
        <f t="shared" si="4"/>
        <v>363</v>
      </c>
      <c r="G20" s="198">
        <f t="shared" si="4"/>
        <v>364</v>
      </c>
      <c r="H20" s="169">
        <f t="shared" si="1"/>
        <v>727</v>
      </c>
      <c r="I20" s="199" t="str">
        <f t="shared" si="3"/>
        <v>Atos TRE-ES n 280/2008 e 109/2017</v>
      </c>
      <c r="J20" s="200"/>
    </row>
    <row r="21" spans="1:10" ht="19.5" customHeight="1">
      <c r="A21" s="201"/>
      <c r="B21" s="201"/>
      <c r="C21" s="201"/>
      <c r="D21" s="201"/>
      <c r="E21" s="201"/>
      <c r="F21" s="201"/>
      <c r="G21" s="201"/>
      <c r="H21" s="201"/>
      <c r="I21" s="201"/>
      <c r="J21" s="201"/>
    </row>
  </sheetData>
  <mergeCells count="8">
    <mergeCell ref="A1:J1"/>
    <mergeCell ref="A2:J2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Usuário do Windows</cp:lastModifiedBy>
  <dcterms:created xsi:type="dcterms:W3CDTF">2019-09-13T18:15:01Z</dcterms:created>
  <dcterms:modified xsi:type="dcterms:W3CDTF">2019-12-13T16:35:18Z</dcterms:modified>
</cp:coreProperties>
</file>