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tabRatio="500" activeTab="2"/>
  </bookViews>
  <sheets>
    <sheet name="BEN_APE" sheetId="1" r:id="rId1"/>
    <sheet name="BEN_AA" sheetId="2" state="hidden" r:id="rId2"/>
    <sheet name="Anexo IV-H" sheetId="3" r:id="rId3"/>
    <sheet name="BEN_AMO" sheetId="4" state="hidden" r:id="rId4"/>
    <sheet name="BEN_AT" sheetId="5" state="hidden" r:id="rId5"/>
  </sheet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10" i="5"/>
  <c r="I11" s="1"/>
  <c r="I12" s="1"/>
  <c r="I13" s="1"/>
  <c r="I14" s="1"/>
  <c r="I15" s="1"/>
  <c r="I16" s="1"/>
  <c r="I17" s="1"/>
  <c r="I18" s="1"/>
  <c r="I19" s="1"/>
  <c r="I20" s="1"/>
  <c r="E9"/>
  <c r="F9" s="1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B13" s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B17" s="1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F11" i="3" s="1"/>
  <c r="F12" s="1"/>
  <c r="H20" i="4"/>
  <c r="H19"/>
  <c r="H18"/>
  <c r="H17"/>
  <c r="H16"/>
  <c r="H15"/>
  <c r="H14"/>
  <c r="H13"/>
  <c r="H12"/>
  <c r="H11"/>
  <c r="I10"/>
  <c r="I11" s="1"/>
  <c r="I12" s="1"/>
  <c r="I13" s="1"/>
  <c r="I14" s="1"/>
  <c r="I15" s="1"/>
  <c r="I16" s="1"/>
  <c r="I17" s="1"/>
  <c r="I18" s="1"/>
  <c r="I19" s="1"/>
  <c r="I20" s="1"/>
  <c r="H10"/>
  <c r="B10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H9"/>
  <c r="E9"/>
  <c r="D20" i="3"/>
  <c r="G12"/>
  <c r="I12"/>
  <c r="H12"/>
  <c r="I11" i="2"/>
  <c r="I12" s="1"/>
  <c r="I13" s="1"/>
  <c r="I14" s="1"/>
  <c r="I15" s="1"/>
  <c r="I16" s="1"/>
  <c r="I17" s="1"/>
  <c r="I18" s="1"/>
  <c r="I19" s="1"/>
  <c r="I20" s="1"/>
  <c r="I10"/>
  <c r="E9"/>
  <c r="F9" s="1"/>
  <c r="H9" s="1"/>
  <c r="I10" i="1"/>
  <c r="I11" s="1"/>
  <c r="I12" s="1"/>
  <c r="I13" s="1"/>
  <c r="I14" s="1"/>
  <c r="I15" s="1"/>
  <c r="I16" s="1"/>
  <c r="I17" s="1"/>
  <c r="I18" s="1"/>
  <c r="I19" s="1"/>
  <c r="I20" s="1"/>
  <c r="E9"/>
  <c r="G9" s="1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B13" s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B17" s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2" i="3" s="1"/>
  <c r="B10" i="2" l="1"/>
  <c r="E10" s="1"/>
  <c r="J11" i="3"/>
  <c r="J12" s="1"/>
  <c r="B11" i="2" l="1"/>
  <c r="E11" s="1"/>
  <c r="F10"/>
  <c r="H10" s="1"/>
  <c r="B12" l="1"/>
  <c r="E12" s="1"/>
  <c r="F11"/>
  <c r="H11" s="1"/>
  <c r="B13" l="1"/>
  <c r="E13" s="1"/>
  <c r="F12"/>
  <c r="H12" s="1"/>
  <c r="F13" l="1"/>
  <c r="H13" s="1"/>
  <c r="B14"/>
  <c r="E14" s="1"/>
  <c r="B15" l="1"/>
  <c r="E15" s="1"/>
  <c r="F14"/>
  <c r="H14" s="1"/>
  <c r="B16" l="1"/>
  <c r="E16" s="1"/>
  <c r="F15"/>
  <c r="H15" s="1"/>
  <c r="B17" l="1"/>
  <c r="E17" s="1"/>
  <c r="F16"/>
  <c r="H16" s="1"/>
  <c r="F17" l="1"/>
  <c r="H17" s="1"/>
  <c r="B18"/>
  <c r="E18" s="1"/>
  <c r="B19" l="1"/>
  <c r="E19" s="1"/>
  <c r="F18"/>
  <c r="H18" s="1"/>
  <c r="B20" l="1"/>
  <c r="E20" s="1"/>
  <c r="F20" s="1"/>
  <c r="H20" s="1"/>
  <c r="D11" i="3" s="1"/>
  <c r="D12" s="1"/>
  <c r="F19" i="2"/>
  <c r="H19" s="1"/>
</calcChain>
</file>

<file path=xl/sharedStrings.xml><?xml version="1.0" encoding="utf-8"?>
<sst xmlns="http://schemas.openxmlformats.org/spreadsheetml/2006/main" count="223" uniqueCount="106">
  <si>
    <t>TIPO DE BENEFÍCIO:  ASSISTÊNCIA PRÉ-ESCOLAR</t>
  </si>
  <si>
    <t>ASSISTÊNCIA PRÉ-ESCOLAR AOS DEPENDENTES DOS SERVIDORES CIVIS, EMPREGADOS E MILITARES</t>
  </si>
  <si>
    <t>MÊS BASE:</t>
  </si>
  <si>
    <t>DEZEMBRO</t>
  </si>
  <si>
    <t>2020</t>
  </si>
  <si>
    <t>UNIDADE:</t>
  </si>
  <si>
    <t>14108</t>
  </si>
  <si>
    <t>TRE-ES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</si>
  <si>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</si>
  <si>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</si>
  <si>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</si>
  <si>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</si>
  <si>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</si>
  <si>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</si>
  <si>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</si>
  <si>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</si>
  <si>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</si>
  <si>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</si>
  <si>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</si>
  <si>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</si>
  <si>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</si>
  <si>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</si>
  <si>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Resulução 23116/2009</t>
  </si>
  <si>
    <t>movimentação por nascimento de 04 filhos de servidores e 01 exclusão por completar a idade limite</t>
  </si>
  <si>
    <t>FEV</t>
  </si>
  <si>
    <t>Movimentação por 01 nascimento e uma exclusão por completar a idade limite</t>
  </si>
  <si>
    <t>MAR</t>
  </si>
  <si>
    <t>Movimentação por 01 nascimento e 01 exclusão por completar a idade limite</t>
  </si>
  <si>
    <t>ABR</t>
  </si>
  <si>
    <t>sem movimentacao</t>
  </si>
  <si>
    <t>MAI</t>
  </si>
  <si>
    <t>Saída de 01 beneficiária em razão da idade limite para recebimento do auxílio.</t>
  </si>
  <si>
    <t>JUN</t>
  </si>
  <si>
    <t xml:space="preserve">Saída de 01 beneficiário em razão da idade limite para recebimento do auxílio.
</t>
  </si>
  <si>
    <t>JUL</t>
  </si>
  <si>
    <t xml:space="preserve">entrada de um dependente e saída de outro
</t>
  </si>
  <si>
    <t>AGO</t>
  </si>
  <si>
    <t>perda da condição de beneficiário pela idade limite de 02 dependentes</t>
  </si>
  <si>
    <t>SET</t>
  </si>
  <si>
    <t>Entrada de 01 dependente e saida de 02 por perda da condição de beneficiário</t>
  </si>
  <si>
    <t>OUT</t>
  </si>
  <si>
    <t xml:space="preserve">desligamento de 01 dependente por perda da condição de beneficiário
</t>
  </si>
  <si>
    <t>NOV</t>
  </si>
  <si>
    <t>Exclusão de 02 dependentes por perda da condição de beneficiário</t>
  </si>
  <si>
    <t>DEZ</t>
  </si>
  <si>
    <t xml:space="preserve">
</t>
  </si>
  <si>
    <t>TIPO DE BENEFÍCIO: AUXÍLIO ALIMENTAÇÃO</t>
  </si>
  <si>
    <t>AUXÍLIO-ALIMENTAÇÃO AOS SERVIDORES CIVIS, EMPREGADOS E MILITARES</t>
  </si>
  <si>
    <t>Res. TSE nº 22071/2005</t>
  </si>
  <si>
    <t>02 Entradas e 02 saídas de servidores sem vinculo em cargo em comissão</t>
  </si>
  <si>
    <t>Exoneração de servidora ocupante exclusivamente de cargo comissionado</t>
  </si>
  <si>
    <t>01 entrada e 01 saída</t>
  </si>
  <si>
    <t>sem movimentação</t>
  </si>
  <si>
    <t>Desligamento de uma servidora requisitada vinculada a Ad, Pública Federal que optava pelo beneficio da Justiça Eleitoral</t>
  </si>
  <si>
    <t xml:space="preserve">Benefício para servidora requisitada com vínculo com a Adm. Pública Federal.
</t>
  </si>
  <si>
    <t>Entrada de 01(um) servidor por redistribuição</t>
  </si>
  <si>
    <t>Desligamento do benefício em razão da redistribuição de uma ex-servidora</t>
  </si>
  <si>
    <t>Nomeação, posse e exercício de 02 analistas área judiciária-AJ, no dia 10.12.2020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</si>
  <si>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</si>
  <si>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</si>
  <si>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</si>
  <si>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</si>
  <si>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</si>
  <si>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</si>
  <si>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</si>
  <si>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</si>
  <si>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</si>
  <si>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</si>
  <si>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</si>
  <si>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</si>
  <si>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</si>
  <si>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</si>
  <si>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</si>
  <si>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r>
      <rPr>
        <sz val="10"/>
        <color rgb="FF000000"/>
        <rFont val="Arial"/>
        <charset val="1"/>
      </rPr>
      <t xml:space="preserve"> Descrição do ato legal que define os valores unitários (</t>
    </r>
    <r>
      <rPr>
        <i/>
        <sz val="10"/>
        <color rgb="FF000000"/>
        <rFont val="Arial"/>
        <charset val="1"/>
      </rPr>
      <t>per capita</t>
    </r>
    <r>
      <rPr>
        <sz val="10"/>
        <color rgb="FF000000"/>
        <rFont val="Arial"/>
        <charset val="1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</si>
  <si>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</si>
  <si>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</si>
  <si>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</si>
  <si>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</si>
  <si>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</si>
  <si>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</si>
  <si>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</si>
  <si>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</si>
  <si>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</si>
  <si>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</si>
  <si>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</si>
  <si>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</si>
  <si>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</si>
  <si>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MÉDICA E ODONTOLÓGICA</t>
  </si>
  <si>
    <t>ASSISTÊNCIA MÉDICA E ODONTOLÓGICA AOS SERVIDORES CIVIS, EMPREGADOS, MILITARES E SEUS DEPENDENTES</t>
  </si>
  <si>
    <t>Atos TRE-ES n 280/2008 e 109/2017</t>
  </si>
  <si>
    <t>Movimentação por desligamento e entrada de servidores em cargo em comissão sem vinculo</t>
  </si>
  <si>
    <t xml:space="preserve">movimentação 01 entrada e 01 saída do programa de reembolso
</t>
  </si>
  <si>
    <t xml:space="preserve">exclusão de um titular e um dependente
</t>
  </si>
  <si>
    <t>Saída de dependente em virtude de alcance da idade limite.</t>
  </si>
  <si>
    <t xml:space="preserve">Movimentação dos benefíciários do programa de reembolso
</t>
  </si>
  <si>
    <t>Entrada de 02 beneficiários</t>
  </si>
  <si>
    <t>saída de 01 dependente</t>
  </si>
  <si>
    <t>Saída de 01 Dependente.</t>
  </si>
  <si>
    <t>TIPO DE BENEFÍCIO:  AUXÍLIO TRANSPORTE</t>
  </si>
  <si>
    <t>AUXÍLIO-TRANSPORTE AOS SERVIDORES CIVIS, EMPREGADOS E MILITARES</t>
  </si>
  <si>
    <t>Resoluções TSE nº 22.697/2008 e 23.055/2009.</t>
  </si>
  <si>
    <t xml:space="preserve">sem movimentação
</t>
  </si>
  <si>
    <t>entrada de 01 beneficiário</t>
  </si>
  <si>
    <t>Inclusão de servidor por decisão judicial transitada em julgado.</t>
  </si>
  <si>
    <t>Possível provimento de 04 cargos vagos (02 técnicos e 02 analistas), com dois deles optando pelo benefício</t>
  </si>
  <si>
    <t>NOVEMBRO</t>
  </si>
</sst>
</file>

<file path=xl/styles.xml><?xml version="1.0" encoding="utf-8"?>
<styleSheet xmlns="http://schemas.openxmlformats.org/spreadsheetml/2006/main">
  <numFmts count="4">
    <numFmt numFmtId="164" formatCode="_(* #,##0_);_(* \(#,##0\);_(* \-??_);_(@_)"/>
    <numFmt numFmtId="165" formatCode="_(* #,##0_);_(* \(#,##0\);_(* \-_);_(@_)"/>
    <numFmt numFmtId="166" formatCode="_(* #,##0.00_);_(* \(#,##0.00\);_(* \-??_);_(@_)"/>
    <numFmt numFmtId="167" formatCode="_-* #,##0_-;\-* #,##0_-;_-* \-??_-;_-@_-"/>
  </numFmts>
  <fonts count="16">
    <font>
      <sz val="11"/>
      <color rgb="FF000000"/>
      <name val="Calibri"/>
      <charset val="1"/>
    </font>
    <font>
      <b/>
      <sz val="18"/>
      <color rgb="FF000000"/>
      <name val="Arial"/>
      <charset val="1"/>
    </font>
    <font>
      <sz val="18"/>
      <color rgb="FF000000"/>
      <name val="Arial"/>
      <charset val="1"/>
    </font>
    <font>
      <b/>
      <sz val="9"/>
      <color rgb="FF000000"/>
      <name val="Arial"/>
      <charset val="1"/>
    </font>
    <font>
      <b/>
      <sz val="9"/>
      <color rgb="FFFFFFFF"/>
      <name val="Arial"/>
      <charset val="1"/>
    </font>
    <font>
      <sz val="9"/>
      <color rgb="FF000000"/>
      <name val="Arial"/>
      <charset val="1"/>
    </font>
    <font>
      <sz val="8"/>
      <color rgb="FF000000"/>
      <name val="Arial"/>
      <charset val="1"/>
    </font>
    <font>
      <b/>
      <sz val="8"/>
      <color rgb="FF000000"/>
      <name val="Arial"/>
      <charset val="1"/>
    </font>
    <font>
      <sz val="14"/>
      <color rgb="FF000000"/>
      <name val="Arial"/>
      <charset val="1"/>
    </font>
    <font>
      <b/>
      <sz val="14"/>
      <color rgb="FF000000"/>
      <name val="Arial"/>
      <charset val="1"/>
    </font>
    <font>
      <sz val="16"/>
      <color rgb="FF000000"/>
      <name val="Arial"/>
      <charset val="1"/>
    </font>
    <font>
      <b/>
      <sz val="16"/>
      <color rgb="FF000000"/>
      <name val="Arial"/>
      <charset val="1"/>
    </font>
    <font>
      <sz val="10"/>
      <color rgb="FF000000"/>
      <name val="Arial"/>
      <charset val="1"/>
    </font>
    <font>
      <b/>
      <sz val="10"/>
      <color rgb="FF000000"/>
      <name val="Arial"/>
      <charset val="1"/>
    </font>
    <font>
      <i/>
      <sz val="10"/>
      <color rgb="FF000000"/>
      <name val="Arial"/>
      <charset val="1"/>
    </font>
    <font>
      <sz val="18"/>
      <color rgb="FF000000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0A3C0A"/>
        <bgColor rgb="FF333300"/>
      </patternFill>
    </fill>
    <fill>
      <patternFill patternType="solid">
        <fgColor rgb="FFFFFFFF"/>
        <bgColor rgb="FFFFFFCC"/>
      </patternFill>
    </fill>
    <fill>
      <patternFill patternType="solid">
        <fgColor rgb="FF888888"/>
        <bgColor rgb="FF969696"/>
      </patternFill>
    </fill>
    <fill>
      <patternFill patternType="solid">
        <fgColor rgb="FFCCFFCC"/>
        <bgColor rgb="FFCCFFFF"/>
      </patternFill>
    </fill>
    <fill>
      <patternFill patternType="solid">
        <fgColor rgb="FFBFBFBF"/>
        <bgColor rgb="FFC0C0C0"/>
      </patternFill>
    </fill>
    <fill>
      <patternFill patternType="solid">
        <fgColor rgb="FFC0C0C0"/>
        <bgColor rgb="FFBFBFBF"/>
      </patternFill>
    </fill>
  </fills>
  <borders count="26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rgb="FFFFFFFF"/>
      </right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right" vertical="center"/>
    </xf>
    <xf numFmtId="164" fontId="6" fillId="3" borderId="12" xfId="0" applyNumberFormat="1" applyFont="1" applyFill="1" applyBorder="1" applyAlignment="1">
      <alignment horizontal="right" vertical="center"/>
    </xf>
    <xf numFmtId="164" fontId="6" fillId="4" borderId="13" xfId="0" applyNumberFormat="1" applyFont="1" applyFill="1" applyBorder="1" applyAlignment="1">
      <alignment horizontal="right" vertical="center"/>
    </xf>
    <xf numFmtId="164" fontId="6" fillId="3" borderId="14" xfId="0" applyNumberFormat="1" applyFont="1" applyFill="1" applyBorder="1" applyAlignment="1">
      <alignment horizontal="right" vertical="center"/>
    </xf>
    <xf numFmtId="164" fontId="6" fillId="0" borderId="11" xfId="0" applyNumberFormat="1" applyFont="1" applyBorder="1" applyAlignment="1">
      <alignment horizontal="right" vertical="center"/>
    </xf>
    <xf numFmtId="0" fontId="6" fillId="3" borderId="11" xfId="0" applyFont="1" applyFill="1" applyBorder="1" applyAlignment="1">
      <alignment horizontal="justify" vertical="top" wrapText="1"/>
    </xf>
    <xf numFmtId="49" fontId="6" fillId="0" borderId="15" xfId="0" applyNumberFormat="1" applyFont="1" applyBorder="1" applyAlignment="1">
      <alignment horizontal="center" vertical="center"/>
    </xf>
    <xf numFmtId="164" fontId="7" fillId="0" borderId="16" xfId="0" applyNumberFormat="1" applyFont="1" applyBorder="1" applyAlignment="1">
      <alignment horizontal="right" vertical="center"/>
    </xf>
    <xf numFmtId="164" fontId="6" fillId="5" borderId="12" xfId="0" applyNumberFormat="1" applyFont="1" applyFill="1" applyBorder="1" applyAlignment="1">
      <alignment horizontal="right" vertical="center"/>
    </xf>
    <xf numFmtId="0" fontId="6" fillId="5" borderId="11" xfId="0" applyFont="1" applyFill="1" applyBorder="1" applyAlignment="1">
      <alignment horizontal="justify" vertical="top" wrapText="1"/>
    </xf>
    <xf numFmtId="0" fontId="6" fillId="2" borderId="0" xfId="0" applyFont="1" applyFill="1"/>
    <xf numFmtId="165" fontId="7" fillId="0" borderId="11" xfId="0" applyNumberFormat="1" applyFont="1" applyBorder="1" applyAlignment="1">
      <alignment horizontal="right" vertical="center"/>
    </xf>
    <xf numFmtId="165" fontId="6" fillId="3" borderId="12" xfId="0" applyNumberFormat="1" applyFont="1" applyFill="1" applyBorder="1" applyAlignment="1">
      <alignment horizontal="right" vertical="center"/>
    </xf>
    <xf numFmtId="165" fontId="6" fillId="0" borderId="13" xfId="0" applyNumberFormat="1" applyFont="1" applyBorder="1" applyAlignment="1">
      <alignment horizontal="right" vertical="center"/>
    </xf>
    <xf numFmtId="165" fontId="6" fillId="6" borderId="13" xfId="0" applyNumberFormat="1" applyFont="1" applyFill="1" applyBorder="1" applyAlignment="1">
      <alignment horizontal="right" vertical="center"/>
    </xf>
    <xf numFmtId="165" fontId="6" fillId="0" borderId="17" xfId="0" applyNumberFormat="1" applyFont="1" applyBorder="1" applyAlignment="1">
      <alignment horizontal="right" vertical="center"/>
    </xf>
    <xf numFmtId="0" fontId="6" fillId="3" borderId="18" xfId="0" applyFont="1" applyFill="1" applyBorder="1" applyAlignment="1">
      <alignment horizontal="justify" vertical="top" wrapText="1"/>
    </xf>
    <xf numFmtId="165" fontId="7" fillId="0" borderId="16" xfId="0" applyNumberFormat="1" applyFont="1" applyBorder="1" applyAlignment="1">
      <alignment horizontal="right" vertical="center"/>
    </xf>
    <xf numFmtId="165" fontId="6" fillId="6" borderId="19" xfId="0" applyNumberFormat="1" applyFont="1" applyFill="1" applyBorder="1" applyAlignment="1">
      <alignment horizontal="right" vertical="center"/>
    </xf>
    <xf numFmtId="165" fontId="6" fillId="5" borderId="12" xfId="0" applyNumberFormat="1" applyFont="1" applyFill="1" applyBorder="1" applyAlignment="1">
      <alignment horizontal="right" vertical="center"/>
    </xf>
    <xf numFmtId="165" fontId="6" fillId="0" borderId="19" xfId="0" applyNumberFormat="1" applyFont="1" applyBorder="1" applyAlignment="1">
      <alignment horizontal="right" vertical="center"/>
    </xf>
    <xf numFmtId="165" fontId="6" fillId="0" borderId="20" xfId="0" applyNumberFormat="1" applyFont="1" applyBorder="1" applyAlignment="1">
      <alignment horizontal="right" vertical="center"/>
    </xf>
    <xf numFmtId="0" fontId="6" fillId="5" borderId="18" xfId="0" applyFont="1" applyFill="1" applyBorder="1" applyAlignment="1">
      <alignment horizontal="justify"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10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7" borderId="21" xfId="0" applyFont="1" applyFill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166" fontId="12" fillId="0" borderId="15" xfId="0" applyNumberFormat="1" applyFont="1" applyBorder="1" applyAlignment="1">
      <alignment horizontal="center" vertical="center" wrapText="1"/>
    </xf>
    <xf numFmtId="167" fontId="12" fillId="0" borderId="21" xfId="0" applyNumberFormat="1" applyFont="1" applyBorder="1" applyAlignment="1">
      <alignment horizontal="center" vertical="center" wrapText="1"/>
    </xf>
    <xf numFmtId="167" fontId="13" fillId="7" borderId="16" xfId="0" applyNumberFormat="1" applyFont="1" applyFill="1" applyBorder="1" applyAlignment="1">
      <alignment horizontal="center" vertical="center" wrapText="1"/>
    </xf>
    <xf numFmtId="167" fontId="13" fillId="7" borderId="21" xfId="0" applyNumberFormat="1" applyFont="1" applyFill="1" applyBorder="1" applyAlignment="1">
      <alignment horizontal="center" vertical="center" wrapText="1"/>
    </xf>
    <xf numFmtId="2" fontId="12" fillId="0" borderId="16" xfId="0" applyNumberFormat="1" applyFont="1" applyBorder="1" applyAlignment="1">
      <alignment horizontal="right" vertical="center" wrapText="1"/>
    </xf>
    <xf numFmtId="49" fontId="12" fillId="0" borderId="16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22" xfId="0" applyFont="1" applyBorder="1" applyAlignment="1">
      <alignment horizontal="justify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4" fillId="2" borderId="24" xfId="0" applyNumberFormat="1" applyFont="1" applyFill="1" applyBorder="1" applyAlignment="1">
      <alignment horizontal="center" vertical="center" wrapText="1"/>
    </xf>
    <xf numFmtId="165" fontId="6" fillId="3" borderId="25" xfId="0" applyNumberFormat="1" applyFont="1" applyFill="1" applyBorder="1" applyAlignment="1">
      <alignment horizontal="right" vertical="center"/>
    </xf>
    <xf numFmtId="165" fontId="6" fillId="3" borderId="19" xfId="0" applyNumberFormat="1" applyFont="1" applyFill="1" applyBorder="1" applyAlignment="1">
      <alignment horizontal="right" vertical="center"/>
    </xf>
    <xf numFmtId="0" fontId="6" fillId="3" borderId="21" xfId="0" applyFont="1" applyFill="1" applyBorder="1" applyAlignment="1">
      <alignment horizontal="justify" vertical="top" wrapText="1"/>
    </xf>
    <xf numFmtId="165" fontId="7" fillId="3" borderId="11" xfId="0" applyNumberFormat="1" applyFont="1" applyFill="1" applyBorder="1" applyAlignment="1">
      <alignment horizontal="right" vertical="center"/>
    </xf>
    <xf numFmtId="165" fontId="6" fillId="5" borderId="25" xfId="0" applyNumberFormat="1" applyFont="1" applyFill="1" applyBorder="1" applyAlignment="1">
      <alignment horizontal="right" vertical="center"/>
    </xf>
    <xf numFmtId="165" fontId="6" fillId="5" borderId="19" xfId="0" applyNumberFormat="1" applyFont="1" applyFill="1" applyBorder="1" applyAlignment="1">
      <alignment horizontal="right" vertical="center"/>
    </xf>
    <xf numFmtId="0" fontId="6" fillId="5" borderId="21" xfId="0" applyFont="1" applyFill="1" applyBorder="1" applyAlignment="1">
      <alignment horizontal="justify" vertical="top" wrapText="1"/>
    </xf>
    <xf numFmtId="0" fontId="15" fillId="0" borderId="0" xfId="0" applyFont="1"/>
    <xf numFmtId="0" fontId="15" fillId="0" borderId="0" xfId="0" applyFont="1" applyAlignment="1">
      <alignment vertical="top"/>
    </xf>
    <xf numFmtId="164" fontId="6" fillId="0" borderId="13" xfId="0" applyNumberFormat="1" applyFont="1" applyBorder="1" applyAlignment="1">
      <alignment horizontal="right" vertical="center"/>
    </xf>
    <xf numFmtId="164" fontId="6" fillId="6" borderId="13" xfId="0" applyNumberFormat="1" applyFont="1" applyFill="1" applyBorder="1" applyAlignment="1">
      <alignment horizontal="right" vertical="center"/>
    </xf>
    <xf numFmtId="164" fontId="6" fillId="0" borderId="17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justify" vertical="center" wrapText="1"/>
    </xf>
    <xf numFmtId="49" fontId="12" fillId="0" borderId="21" xfId="0" applyNumberFormat="1" applyFont="1" applyBorder="1" applyAlignment="1">
      <alignment horizontal="center" vertical="center" wrapText="1"/>
    </xf>
    <xf numFmtId="49" fontId="12" fillId="0" borderId="21" xfId="0" applyNumberFormat="1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3" fillId="0" borderId="22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wrapText="1"/>
    </xf>
    <xf numFmtId="0" fontId="12" fillId="7" borderId="2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12" fillId="7" borderId="16" xfId="0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88888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showGridLines="0" zoomScaleNormal="100" workbookViewId="0"/>
  </sheetViews>
  <sheetFormatPr defaultColWidth="8.6640625" defaultRowHeight="14.4"/>
  <cols>
    <col min="1" max="1" width="13.88671875" customWidth="1"/>
    <col min="2" max="8" width="15.6640625" customWidth="1"/>
    <col min="9" max="9" width="60.6640625" customWidth="1"/>
    <col min="10" max="10" width="69" customWidth="1"/>
    <col min="11" max="11" width="9.109375" customWidth="1"/>
  </cols>
  <sheetData>
    <row r="1" spans="1:11" ht="39.75" customHeight="1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1"/>
    </row>
    <row r="2" spans="1:11" ht="39.75" customHeight="1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2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1" ht="19.5" customHeight="1">
      <c r="A4" s="3" t="s">
        <v>5</v>
      </c>
      <c r="B4" s="6" t="s">
        <v>6</v>
      </c>
      <c r="C4" s="7" t="s">
        <v>7</v>
      </c>
      <c r="D4" s="3"/>
      <c r="E4" s="3"/>
      <c r="F4" s="3"/>
      <c r="G4" s="3"/>
      <c r="H4" s="3"/>
      <c r="I4" s="3"/>
      <c r="J4" s="3"/>
    </row>
    <row r="5" spans="1:11" ht="9.75" customHeight="1">
      <c r="A5" s="8"/>
      <c r="B5" s="9"/>
      <c r="C5" s="8"/>
      <c r="D5" s="8"/>
      <c r="E5" s="8"/>
      <c r="F5" s="8"/>
      <c r="G5" s="8"/>
      <c r="H5" s="8"/>
      <c r="I5" s="8"/>
      <c r="J5" s="8"/>
    </row>
    <row r="6" spans="1:11" ht="30" customHeight="1">
      <c r="A6" s="74" t="s">
        <v>8</v>
      </c>
      <c r="B6" s="75" t="s">
        <v>9</v>
      </c>
      <c r="C6" s="75"/>
      <c r="D6" s="75"/>
      <c r="E6" s="75"/>
      <c r="F6" s="75"/>
      <c r="G6" s="75"/>
      <c r="H6" s="75"/>
      <c r="I6" s="75"/>
      <c r="J6" s="76" t="s">
        <v>10</v>
      </c>
    </row>
    <row r="7" spans="1:11" ht="30" customHeight="1">
      <c r="A7" s="74"/>
      <c r="B7" s="77" t="s">
        <v>11</v>
      </c>
      <c r="C7" s="77"/>
      <c r="D7" s="77"/>
      <c r="E7" s="77"/>
      <c r="F7" s="77" t="s">
        <v>12</v>
      </c>
      <c r="G7" s="77"/>
      <c r="H7" s="77"/>
      <c r="I7" s="78" t="s">
        <v>13</v>
      </c>
      <c r="J7" s="76"/>
    </row>
    <row r="8" spans="1:11" ht="30" customHeight="1">
      <c r="A8" s="74"/>
      <c r="B8" s="10" t="s">
        <v>14</v>
      </c>
      <c r="C8" s="10" t="s">
        <v>15</v>
      </c>
      <c r="D8" s="10" t="s">
        <v>16</v>
      </c>
      <c r="E8" s="10" t="s">
        <v>17</v>
      </c>
      <c r="F8" s="10" t="s">
        <v>18</v>
      </c>
      <c r="G8" s="10" t="s">
        <v>19</v>
      </c>
      <c r="H8" s="10" t="s">
        <v>20</v>
      </c>
      <c r="I8" s="78"/>
      <c r="J8" s="76"/>
    </row>
    <row r="9" spans="1:11" ht="60" customHeight="1">
      <c r="A9" s="11" t="s">
        <v>21</v>
      </c>
      <c r="B9" s="12">
        <v>82</v>
      </c>
      <c r="C9" s="13">
        <v>4</v>
      </c>
      <c r="D9" s="13">
        <v>1</v>
      </c>
      <c r="E9" s="12">
        <f t="shared" ref="E9:E20" si="0">B9+C9-D9</f>
        <v>85</v>
      </c>
      <c r="F9" s="14">
        <v>0</v>
      </c>
      <c r="G9" s="15">
        <f t="shared" ref="G9:G20" si="1">E9</f>
        <v>85</v>
      </c>
      <c r="H9" s="16">
        <f t="shared" ref="H9:H20" si="2">G9</f>
        <v>85</v>
      </c>
      <c r="I9" s="17" t="s">
        <v>22</v>
      </c>
      <c r="J9" s="17" t="s">
        <v>23</v>
      </c>
    </row>
    <row r="10" spans="1:11" ht="60" customHeight="1">
      <c r="A10" s="18" t="s">
        <v>24</v>
      </c>
      <c r="B10" s="19">
        <f t="shared" ref="B10:B20" si="3">H9</f>
        <v>85</v>
      </c>
      <c r="C10" s="13">
        <v>1</v>
      </c>
      <c r="D10" s="13">
        <v>1</v>
      </c>
      <c r="E10" s="12">
        <f t="shared" si="0"/>
        <v>85</v>
      </c>
      <c r="F10" s="14">
        <v>0</v>
      </c>
      <c r="G10" s="15">
        <f t="shared" si="1"/>
        <v>85</v>
      </c>
      <c r="H10" s="16">
        <f t="shared" si="2"/>
        <v>85</v>
      </c>
      <c r="I10" s="17" t="str">
        <f t="shared" ref="I10:I20" si="4">I9</f>
        <v>Resulução 23116/2009</v>
      </c>
      <c r="J10" s="17" t="s">
        <v>25</v>
      </c>
    </row>
    <row r="11" spans="1:11" ht="60" customHeight="1">
      <c r="A11" s="18" t="s">
        <v>26</v>
      </c>
      <c r="B11" s="19">
        <f t="shared" si="3"/>
        <v>85</v>
      </c>
      <c r="C11" s="13">
        <v>1</v>
      </c>
      <c r="D11" s="13">
        <v>1</v>
      </c>
      <c r="E11" s="12">
        <f t="shared" si="0"/>
        <v>85</v>
      </c>
      <c r="F11" s="14">
        <v>0</v>
      </c>
      <c r="G11" s="15">
        <f t="shared" si="1"/>
        <v>85</v>
      </c>
      <c r="H11" s="16">
        <f t="shared" si="2"/>
        <v>85</v>
      </c>
      <c r="I11" s="17" t="str">
        <f t="shared" si="4"/>
        <v>Resulução 23116/2009</v>
      </c>
      <c r="J11" s="17" t="s">
        <v>27</v>
      </c>
    </row>
    <row r="12" spans="1:11" ht="60" customHeight="1">
      <c r="A12" s="18" t="s">
        <v>28</v>
      </c>
      <c r="B12" s="19">
        <f t="shared" si="3"/>
        <v>85</v>
      </c>
      <c r="C12" s="13">
        <v>0</v>
      </c>
      <c r="D12" s="13">
        <v>0</v>
      </c>
      <c r="E12" s="12">
        <f t="shared" si="0"/>
        <v>85</v>
      </c>
      <c r="F12" s="14">
        <v>0</v>
      </c>
      <c r="G12" s="15">
        <f t="shared" si="1"/>
        <v>85</v>
      </c>
      <c r="H12" s="16">
        <f t="shared" si="2"/>
        <v>85</v>
      </c>
      <c r="I12" s="17" t="str">
        <f t="shared" si="4"/>
        <v>Resulução 23116/2009</v>
      </c>
      <c r="J12" s="17" t="s">
        <v>29</v>
      </c>
    </row>
    <row r="13" spans="1:11" ht="60" customHeight="1">
      <c r="A13" s="18" t="s">
        <v>30</v>
      </c>
      <c r="B13" s="19">
        <f t="shared" si="3"/>
        <v>85</v>
      </c>
      <c r="C13" s="13">
        <v>0</v>
      </c>
      <c r="D13" s="13">
        <v>1</v>
      </c>
      <c r="E13" s="12">
        <f t="shared" si="0"/>
        <v>84</v>
      </c>
      <c r="F13" s="14">
        <v>0</v>
      </c>
      <c r="G13" s="15">
        <f t="shared" si="1"/>
        <v>84</v>
      </c>
      <c r="H13" s="16">
        <f t="shared" si="2"/>
        <v>84</v>
      </c>
      <c r="I13" s="17" t="str">
        <f t="shared" si="4"/>
        <v>Resulução 23116/2009</v>
      </c>
      <c r="J13" s="17" t="s">
        <v>31</v>
      </c>
    </row>
    <row r="14" spans="1:11" ht="60" customHeight="1">
      <c r="A14" s="18" t="s">
        <v>32</v>
      </c>
      <c r="B14" s="19">
        <f t="shared" si="3"/>
        <v>84</v>
      </c>
      <c r="C14" s="13">
        <v>0</v>
      </c>
      <c r="D14" s="13">
        <v>1</v>
      </c>
      <c r="E14" s="12">
        <f t="shared" si="0"/>
        <v>83</v>
      </c>
      <c r="F14" s="14">
        <v>0</v>
      </c>
      <c r="G14" s="15">
        <f t="shared" si="1"/>
        <v>83</v>
      </c>
      <c r="H14" s="16">
        <f t="shared" si="2"/>
        <v>83</v>
      </c>
      <c r="I14" s="17" t="str">
        <f t="shared" si="4"/>
        <v>Resulução 23116/2009</v>
      </c>
      <c r="J14" s="17" t="s">
        <v>33</v>
      </c>
    </row>
    <row r="15" spans="1:11" ht="60" customHeight="1">
      <c r="A15" s="18" t="s">
        <v>34</v>
      </c>
      <c r="B15" s="19">
        <f t="shared" si="3"/>
        <v>83</v>
      </c>
      <c r="C15" s="13">
        <v>1</v>
      </c>
      <c r="D15" s="13">
        <v>1</v>
      </c>
      <c r="E15" s="12">
        <f t="shared" si="0"/>
        <v>83</v>
      </c>
      <c r="F15" s="14">
        <v>0</v>
      </c>
      <c r="G15" s="15">
        <f t="shared" si="1"/>
        <v>83</v>
      </c>
      <c r="H15" s="16">
        <f t="shared" si="2"/>
        <v>83</v>
      </c>
      <c r="I15" s="17" t="str">
        <f t="shared" si="4"/>
        <v>Resulução 23116/2009</v>
      </c>
      <c r="J15" s="17" t="s">
        <v>35</v>
      </c>
    </row>
    <row r="16" spans="1:11" ht="60" customHeight="1">
      <c r="A16" s="18" t="s">
        <v>36</v>
      </c>
      <c r="B16" s="19">
        <f t="shared" si="3"/>
        <v>83</v>
      </c>
      <c r="C16" s="13">
        <v>0</v>
      </c>
      <c r="D16" s="13">
        <v>2</v>
      </c>
      <c r="E16" s="12">
        <f t="shared" si="0"/>
        <v>81</v>
      </c>
      <c r="F16" s="14">
        <v>0</v>
      </c>
      <c r="G16" s="15">
        <f t="shared" si="1"/>
        <v>81</v>
      </c>
      <c r="H16" s="16">
        <f t="shared" si="2"/>
        <v>81</v>
      </c>
      <c r="I16" s="17" t="str">
        <f t="shared" si="4"/>
        <v>Resulução 23116/2009</v>
      </c>
      <c r="J16" s="17" t="s">
        <v>37</v>
      </c>
    </row>
    <row r="17" spans="1:10" ht="60" customHeight="1">
      <c r="A17" s="18" t="s">
        <v>38</v>
      </c>
      <c r="B17" s="19">
        <f t="shared" si="3"/>
        <v>81</v>
      </c>
      <c r="C17" s="13">
        <v>1</v>
      </c>
      <c r="D17" s="13">
        <v>2</v>
      </c>
      <c r="E17" s="12">
        <f t="shared" si="0"/>
        <v>80</v>
      </c>
      <c r="F17" s="14">
        <v>0</v>
      </c>
      <c r="G17" s="15">
        <f t="shared" si="1"/>
        <v>80</v>
      </c>
      <c r="H17" s="16">
        <f t="shared" si="2"/>
        <v>80</v>
      </c>
      <c r="I17" s="17" t="str">
        <f t="shared" si="4"/>
        <v>Resulução 23116/2009</v>
      </c>
      <c r="J17" s="17" t="s">
        <v>39</v>
      </c>
    </row>
    <row r="18" spans="1:10" ht="60" customHeight="1">
      <c r="A18" s="18" t="s">
        <v>40</v>
      </c>
      <c r="B18" s="19">
        <f t="shared" si="3"/>
        <v>80</v>
      </c>
      <c r="C18" s="13">
        <v>0</v>
      </c>
      <c r="D18" s="13">
        <v>1</v>
      </c>
      <c r="E18" s="12">
        <f t="shared" si="0"/>
        <v>79</v>
      </c>
      <c r="F18" s="14">
        <v>0</v>
      </c>
      <c r="G18" s="15">
        <f t="shared" si="1"/>
        <v>79</v>
      </c>
      <c r="H18" s="16">
        <f t="shared" si="2"/>
        <v>79</v>
      </c>
      <c r="I18" s="17" t="str">
        <f t="shared" si="4"/>
        <v>Resulução 23116/2009</v>
      </c>
      <c r="J18" s="17" t="s">
        <v>41</v>
      </c>
    </row>
    <row r="19" spans="1:10" ht="60" customHeight="1">
      <c r="A19" s="18" t="s">
        <v>42</v>
      </c>
      <c r="B19" s="19">
        <f t="shared" si="3"/>
        <v>79</v>
      </c>
      <c r="C19" s="13">
        <v>0</v>
      </c>
      <c r="D19" s="13">
        <v>2</v>
      </c>
      <c r="E19" s="12">
        <f t="shared" si="0"/>
        <v>77</v>
      </c>
      <c r="F19" s="14">
        <v>0</v>
      </c>
      <c r="G19" s="15">
        <f t="shared" si="1"/>
        <v>77</v>
      </c>
      <c r="H19" s="16">
        <f t="shared" si="2"/>
        <v>77</v>
      </c>
      <c r="I19" s="17" t="str">
        <f t="shared" si="4"/>
        <v>Resulução 23116/2009</v>
      </c>
      <c r="J19" s="17" t="s">
        <v>43</v>
      </c>
    </row>
    <row r="20" spans="1:10" ht="60" customHeight="1">
      <c r="A20" s="18" t="s">
        <v>44</v>
      </c>
      <c r="B20" s="19">
        <f t="shared" si="3"/>
        <v>77</v>
      </c>
      <c r="C20" s="20">
        <v>1</v>
      </c>
      <c r="D20" s="20">
        <v>0</v>
      </c>
      <c r="E20" s="12">
        <f t="shared" si="0"/>
        <v>78</v>
      </c>
      <c r="F20" s="14">
        <v>0</v>
      </c>
      <c r="G20" s="15">
        <f t="shared" si="1"/>
        <v>78</v>
      </c>
      <c r="H20" s="16">
        <f t="shared" si="2"/>
        <v>78</v>
      </c>
      <c r="I20" s="21" t="str">
        <f t="shared" si="4"/>
        <v>Resulução 23116/2009</v>
      </c>
      <c r="J20" s="21" t="s">
        <v>45</v>
      </c>
    </row>
    <row r="21" spans="1:10" ht="19.5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1"/>
  <sheetViews>
    <sheetView showGridLines="0" zoomScaleNormal="100" workbookViewId="0"/>
  </sheetViews>
  <sheetFormatPr defaultColWidth="8.6640625" defaultRowHeight="14.4"/>
  <cols>
    <col min="1" max="8" width="15.6640625" customWidth="1"/>
    <col min="9" max="10" width="60.6640625" customWidth="1"/>
  </cols>
  <sheetData>
    <row r="1" spans="1:10" ht="39.75" customHeight="1">
      <c r="A1" s="72" t="s">
        <v>46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ht="39.75" customHeight="1">
      <c r="A2" s="73" t="s">
        <v>47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0" ht="19.5" customHeight="1">
      <c r="A4" s="3" t="s">
        <v>5</v>
      </c>
      <c r="B4" s="6" t="s">
        <v>6</v>
      </c>
      <c r="C4" s="7" t="s">
        <v>7</v>
      </c>
      <c r="D4" s="3"/>
      <c r="E4" s="3"/>
      <c r="F4" s="3"/>
      <c r="G4" s="3"/>
      <c r="H4" s="3"/>
      <c r="I4" s="3"/>
      <c r="J4" s="3"/>
    </row>
    <row r="5" spans="1:10" ht="9.75" customHeight="1">
      <c r="A5" s="8"/>
      <c r="B5" s="9"/>
      <c r="C5" s="8"/>
      <c r="D5" s="8"/>
      <c r="E5" s="8"/>
      <c r="F5" s="8"/>
      <c r="G5" s="8"/>
      <c r="H5" s="8"/>
      <c r="I5" s="8"/>
      <c r="J5" s="8"/>
    </row>
    <row r="6" spans="1:10" ht="30" customHeight="1">
      <c r="A6" s="74" t="s">
        <v>8</v>
      </c>
      <c r="B6" s="75" t="s">
        <v>9</v>
      </c>
      <c r="C6" s="75"/>
      <c r="D6" s="75"/>
      <c r="E6" s="75"/>
      <c r="F6" s="75"/>
      <c r="G6" s="75"/>
      <c r="H6" s="75"/>
      <c r="I6" s="75"/>
      <c r="J6" s="76" t="s">
        <v>10</v>
      </c>
    </row>
    <row r="7" spans="1:10" ht="30" customHeight="1">
      <c r="A7" s="74"/>
      <c r="B7" s="77" t="s">
        <v>11</v>
      </c>
      <c r="C7" s="77"/>
      <c r="D7" s="77"/>
      <c r="E7" s="77"/>
      <c r="F7" s="77" t="s">
        <v>12</v>
      </c>
      <c r="G7" s="77"/>
      <c r="H7" s="77"/>
      <c r="I7" s="78" t="s">
        <v>13</v>
      </c>
      <c r="J7" s="76"/>
    </row>
    <row r="8" spans="1:10" ht="30" customHeight="1">
      <c r="A8" s="74"/>
      <c r="B8" s="10" t="s">
        <v>14</v>
      </c>
      <c r="C8" s="10" t="s">
        <v>15</v>
      </c>
      <c r="D8" s="10" t="s">
        <v>16</v>
      </c>
      <c r="E8" s="10" t="s">
        <v>17</v>
      </c>
      <c r="F8" s="10" t="s">
        <v>18</v>
      </c>
      <c r="G8" s="10" t="s">
        <v>19</v>
      </c>
      <c r="H8" s="10" t="s">
        <v>20</v>
      </c>
      <c r="I8" s="78"/>
      <c r="J8" s="76"/>
    </row>
    <row r="9" spans="1:10" ht="60" customHeight="1">
      <c r="A9" s="11" t="s">
        <v>21</v>
      </c>
      <c r="B9" s="23">
        <v>337</v>
      </c>
      <c r="C9" s="24">
        <v>2</v>
      </c>
      <c r="D9" s="24">
        <v>2</v>
      </c>
      <c r="E9" s="23">
        <f t="shared" ref="E9:E20" si="0">B9+C9-D9</f>
        <v>337</v>
      </c>
      <c r="F9" s="25">
        <f t="shared" ref="F9:F20" si="1">E9</f>
        <v>337</v>
      </c>
      <c r="G9" s="26">
        <v>0</v>
      </c>
      <c r="H9" s="27">
        <f t="shared" ref="H9:H20" si="2">F9</f>
        <v>337</v>
      </c>
      <c r="I9" s="28" t="s">
        <v>48</v>
      </c>
      <c r="J9" s="28" t="s">
        <v>49</v>
      </c>
    </row>
    <row r="10" spans="1:10" ht="60" customHeight="1">
      <c r="A10" s="18" t="s">
        <v>24</v>
      </c>
      <c r="B10" s="29">
        <f t="shared" ref="B10:B20" si="3">E9</f>
        <v>337</v>
      </c>
      <c r="C10" s="24">
        <v>0</v>
      </c>
      <c r="D10" s="24">
        <v>1</v>
      </c>
      <c r="E10" s="23">
        <f t="shared" si="0"/>
        <v>336</v>
      </c>
      <c r="F10" s="25">
        <f t="shared" si="1"/>
        <v>336</v>
      </c>
      <c r="G10" s="30">
        <v>0</v>
      </c>
      <c r="H10" s="27">
        <f t="shared" si="2"/>
        <v>336</v>
      </c>
      <c r="I10" s="28" t="str">
        <f t="shared" ref="I10:I20" si="4">I9</f>
        <v>Res. TSE nº 22071/2005</v>
      </c>
      <c r="J10" s="28" t="s">
        <v>50</v>
      </c>
    </row>
    <row r="11" spans="1:10" ht="60" customHeight="1">
      <c r="A11" s="18" t="s">
        <v>26</v>
      </c>
      <c r="B11" s="29">
        <f t="shared" si="3"/>
        <v>336</v>
      </c>
      <c r="C11" s="24">
        <v>1</v>
      </c>
      <c r="D11" s="24">
        <v>1</v>
      </c>
      <c r="E11" s="23">
        <f t="shared" si="0"/>
        <v>336</v>
      </c>
      <c r="F11" s="25">
        <f t="shared" si="1"/>
        <v>336</v>
      </c>
      <c r="G11" s="30">
        <v>0</v>
      </c>
      <c r="H11" s="27">
        <f t="shared" si="2"/>
        <v>336</v>
      </c>
      <c r="I11" s="28" t="str">
        <f t="shared" si="4"/>
        <v>Res. TSE nº 22071/2005</v>
      </c>
      <c r="J11" s="28" t="s">
        <v>51</v>
      </c>
    </row>
    <row r="12" spans="1:10" ht="60" customHeight="1">
      <c r="A12" s="18" t="s">
        <v>28</v>
      </c>
      <c r="B12" s="29">
        <f t="shared" si="3"/>
        <v>336</v>
      </c>
      <c r="C12" s="24">
        <v>0</v>
      </c>
      <c r="D12" s="24">
        <v>0</v>
      </c>
      <c r="E12" s="23">
        <f t="shared" si="0"/>
        <v>336</v>
      </c>
      <c r="F12" s="25">
        <f t="shared" si="1"/>
        <v>336</v>
      </c>
      <c r="G12" s="30">
        <v>0</v>
      </c>
      <c r="H12" s="27">
        <f t="shared" si="2"/>
        <v>336</v>
      </c>
      <c r="I12" s="28" t="str">
        <f t="shared" si="4"/>
        <v>Res. TSE nº 22071/2005</v>
      </c>
      <c r="J12" s="28" t="s">
        <v>52</v>
      </c>
    </row>
    <row r="13" spans="1:10" ht="60" customHeight="1">
      <c r="A13" s="18" t="s">
        <v>30</v>
      </c>
      <c r="B13" s="29">
        <f t="shared" si="3"/>
        <v>336</v>
      </c>
      <c r="C13" s="24">
        <v>0</v>
      </c>
      <c r="D13" s="24">
        <v>1</v>
      </c>
      <c r="E13" s="23">
        <f t="shared" si="0"/>
        <v>335</v>
      </c>
      <c r="F13" s="25">
        <f t="shared" si="1"/>
        <v>335</v>
      </c>
      <c r="G13" s="30">
        <v>0</v>
      </c>
      <c r="H13" s="27">
        <f t="shared" si="2"/>
        <v>335</v>
      </c>
      <c r="I13" s="28" t="str">
        <f t="shared" si="4"/>
        <v>Res. TSE nº 22071/2005</v>
      </c>
      <c r="J13" s="28" t="s">
        <v>53</v>
      </c>
    </row>
    <row r="14" spans="1:10" ht="60" customHeight="1">
      <c r="A14" s="18" t="s">
        <v>32</v>
      </c>
      <c r="B14" s="29">
        <f t="shared" si="3"/>
        <v>335</v>
      </c>
      <c r="C14" s="24">
        <v>1</v>
      </c>
      <c r="D14" s="24">
        <v>0</v>
      </c>
      <c r="E14" s="23">
        <f t="shared" si="0"/>
        <v>336</v>
      </c>
      <c r="F14" s="25">
        <f t="shared" si="1"/>
        <v>336</v>
      </c>
      <c r="G14" s="30">
        <v>0</v>
      </c>
      <c r="H14" s="27">
        <f t="shared" si="2"/>
        <v>336</v>
      </c>
      <c r="I14" s="28" t="str">
        <f t="shared" si="4"/>
        <v>Res. TSE nº 22071/2005</v>
      </c>
      <c r="J14" s="28" t="s">
        <v>54</v>
      </c>
    </row>
    <row r="15" spans="1:10" ht="60" customHeight="1">
      <c r="A15" s="18" t="s">
        <v>34</v>
      </c>
      <c r="B15" s="29">
        <f t="shared" si="3"/>
        <v>336</v>
      </c>
      <c r="C15" s="24">
        <v>0</v>
      </c>
      <c r="D15" s="24">
        <v>0</v>
      </c>
      <c r="E15" s="23">
        <f t="shared" si="0"/>
        <v>336</v>
      </c>
      <c r="F15" s="25">
        <f t="shared" si="1"/>
        <v>336</v>
      </c>
      <c r="G15" s="30">
        <v>0</v>
      </c>
      <c r="H15" s="27">
        <f t="shared" si="2"/>
        <v>336</v>
      </c>
      <c r="I15" s="28" t="str">
        <f t="shared" si="4"/>
        <v>Res. TSE nº 22071/2005</v>
      </c>
      <c r="J15" s="28" t="s">
        <v>52</v>
      </c>
    </row>
    <row r="16" spans="1:10" ht="60" customHeight="1">
      <c r="A16" s="18" t="s">
        <v>36</v>
      </c>
      <c r="B16" s="29">
        <f t="shared" si="3"/>
        <v>336</v>
      </c>
      <c r="C16" s="24">
        <v>1</v>
      </c>
      <c r="D16" s="24">
        <v>0</v>
      </c>
      <c r="E16" s="23">
        <f t="shared" si="0"/>
        <v>337</v>
      </c>
      <c r="F16" s="25">
        <f t="shared" si="1"/>
        <v>337</v>
      </c>
      <c r="G16" s="30">
        <v>0</v>
      </c>
      <c r="H16" s="27">
        <f t="shared" si="2"/>
        <v>337</v>
      </c>
      <c r="I16" s="28" t="str">
        <f t="shared" si="4"/>
        <v>Res. TSE nº 22071/2005</v>
      </c>
      <c r="J16" s="28" t="s">
        <v>55</v>
      </c>
    </row>
    <row r="17" spans="1:10" ht="60" customHeight="1">
      <c r="A17" s="18" t="s">
        <v>38</v>
      </c>
      <c r="B17" s="29">
        <f t="shared" si="3"/>
        <v>337</v>
      </c>
      <c r="C17" s="24">
        <v>0</v>
      </c>
      <c r="D17" s="24">
        <v>1</v>
      </c>
      <c r="E17" s="23">
        <f t="shared" si="0"/>
        <v>336</v>
      </c>
      <c r="F17" s="25">
        <f t="shared" si="1"/>
        <v>336</v>
      </c>
      <c r="G17" s="30">
        <v>0</v>
      </c>
      <c r="H17" s="27">
        <f t="shared" si="2"/>
        <v>336</v>
      </c>
      <c r="I17" s="28" t="str">
        <f t="shared" si="4"/>
        <v>Res. TSE nº 22071/2005</v>
      </c>
      <c r="J17" s="28" t="s">
        <v>56</v>
      </c>
    </row>
    <row r="18" spans="1:10" ht="60" customHeight="1">
      <c r="A18" s="18" t="s">
        <v>40</v>
      </c>
      <c r="B18" s="29">
        <f t="shared" si="3"/>
        <v>336</v>
      </c>
      <c r="C18" s="24">
        <v>0</v>
      </c>
      <c r="D18" s="24">
        <v>0</v>
      </c>
      <c r="E18" s="23">
        <f t="shared" si="0"/>
        <v>336</v>
      </c>
      <c r="F18" s="25">
        <f t="shared" si="1"/>
        <v>336</v>
      </c>
      <c r="G18" s="30">
        <v>0</v>
      </c>
      <c r="H18" s="27">
        <f t="shared" si="2"/>
        <v>336</v>
      </c>
      <c r="I18" s="28" t="str">
        <f t="shared" si="4"/>
        <v>Res. TSE nº 22071/2005</v>
      </c>
      <c r="J18" s="28" t="s">
        <v>52</v>
      </c>
    </row>
    <row r="19" spans="1:10" ht="60" customHeight="1">
      <c r="A19" s="18" t="s">
        <v>42</v>
      </c>
      <c r="B19" s="29">
        <f t="shared" si="3"/>
        <v>336</v>
      </c>
      <c r="C19" s="24">
        <v>0</v>
      </c>
      <c r="D19" s="24">
        <v>0</v>
      </c>
      <c r="E19" s="23">
        <f t="shared" si="0"/>
        <v>336</v>
      </c>
      <c r="F19" s="25">
        <f t="shared" si="1"/>
        <v>336</v>
      </c>
      <c r="G19" s="30">
        <v>0</v>
      </c>
      <c r="H19" s="27">
        <f t="shared" si="2"/>
        <v>336</v>
      </c>
      <c r="I19" s="28" t="str">
        <f t="shared" si="4"/>
        <v>Res. TSE nº 22071/2005</v>
      </c>
      <c r="J19" s="28" t="s">
        <v>52</v>
      </c>
    </row>
    <row r="20" spans="1:10" ht="60" customHeight="1">
      <c r="A20" s="18" t="s">
        <v>44</v>
      </c>
      <c r="B20" s="29">
        <f t="shared" si="3"/>
        <v>336</v>
      </c>
      <c r="C20" s="31">
        <v>2</v>
      </c>
      <c r="D20" s="31">
        <v>0</v>
      </c>
      <c r="E20" s="29">
        <f t="shared" si="0"/>
        <v>338</v>
      </c>
      <c r="F20" s="32">
        <f t="shared" si="1"/>
        <v>338</v>
      </c>
      <c r="G20" s="30">
        <v>0</v>
      </c>
      <c r="H20" s="33">
        <f t="shared" si="2"/>
        <v>338</v>
      </c>
      <c r="I20" s="34" t="str">
        <f t="shared" si="4"/>
        <v>Res. TSE nº 22071/2005</v>
      </c>
      <c r="J20" s="34" t="s">
        <v>57</v>
      </c>
    </row>
    <row r="21" spans="1:10" ht="19.5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topLeftCell="A4" zoomScaleNormal="100" workbookViewId="0">
      <selection activeCell="H12" sqref="H12"/>
    </sheetView>
  </sheetViews>
  <sheetFormatPr defaultColWidth="8.6640625" defaultRowHeight="14.4"/>
  <cols>
    <col min="1" max="1" width="2.5546875" customWidth="1"/>
    <col min="2" max="2" width="35.6640625" customWidth="1"/>
    <col min="3" max="3" width="25.6640625" customWidth="1"/>
    <col min="4" max="10" width="20.6640625" customWidth="1"/>
  </cols>
  <sheetData>
    <row r="1" spans="1:10" ht="30" customHeight="1">
      <c r="A1" s="35"/>
      <c r="B1" s="35" t="s">
        <v>58</v>
      </c>
      <c r="C1" s="35"/>
      <c r="D1" s="35"/>
      <c r="E1" s="35"/>
      <c r="F1" s="35"/>
      <c r="G1" s="35"/>
      <c r="H1" s="35"/>
      <c r="I1" s="35"/>
      <c r="J1" s="35"/>
    </row>
    <row r="2" spans="1:10" ht="30" customHeight="1">
      <c r="A2" s="35"/>
      <c r="B2" s="35" t="s">
        <v>59</v>
      </c>
      <c r="C2" s="36" t="s">
        <v>60</v>
      </c>
      <c r="D2" s="35"/>
      <c r="E2" s="35"/>
      <c r="F2" s="35"/>
      <c r="G2" s="35"/>
      <c r="H2" s="35"/>
      <c r="I2" s="35"/>
      <c r="J2" s="35"/>
    </row>
    <row r="3" spans="1:10" ht="30" customHeight="1">
      <c r="A3" s="35"/>
      <c r="B3" s="35" t="s">
        <v>5</v>
      </c>
      <c r="C3" s="37" t="s">
        <v>7</v>
      </c>
      <c r="D3" s="35"/>
      <c r="E3" s="35"/>
      <c r="F3" s="35"/>
      <c r="G3" s="35"/>
      <c r="H3" s="35"/>
      <c r="I3" s="35"/>
      <c r="J3" s="35"/>
    </row>
    <row r="4" spans="1:10" ht="30" customHeight="1">
      <c r="A4" s="35"/>
      <c r="B4" s="35" t="s">
        <v>61</v>
      </c>
      <c r="C4" s="38" t="s">
        <v>105</v>
      </c>
      <c r="D4" s="39" t="s">
        <v>4</v>
      </c>
      <c r="E4" s="35"/>
      <c r="F4" s="35"/>
      <c r="G4" s="35"/>
      <c r="H4" s="35"/>
      <c r="I4" s="35"/>
      <c r="J4" s="35"/>
    </row>
    <row r="5" spans="1:10" ht="39.75" customHeight="1">
      <c r="A5" s="40"/>
      <c r="B5" s="87" t="s">
        <v>62</v>
      </c>
      <c r="C5" s="87"/>
      <c r="D5" s="87"/>
      <c r="E5" s="87"/>
      <c r="F5" s="87"/>
      <c r="G5" s="87"/>
      <c r="H5" s="87"/>
      <c r="I5" s="87"/>
      <c r="J5" s="87"/>
    </row>
    <row r="6" spans="1:10" ht="19.5" customHeight="1">
      <c r="A6" s="41"/>
      <c r="B6" s="42"/>
      <c r="C6" s="42"/>
      <c r="D6" s="42"/>
      <c r="E6" s="42"/>
      <c r="F6" s="42"/>
      <c r="G6" s="42"/>
      <c r="H6" s="42"/>
      <c r="I6" s="42"/>
      <c r="J6" s="42"/>
    </row>
    <row r="7" spans="1:10" ht="39.75" customHeight="1">
      <c r="A7" s="41"/>
      <c r="B7" s="43" t="s">
        <v>63</v>
      </c>
      <c r="C7" s="41"/>
      <c r="D7" s="41"/>
      <c r="E7" s="41"/>
      <c r="F7" s="41"/>
      <c r="G7" s="41"/>
      <c r="H7" s="41"/>
      <c r="I7" s="41"/>
      <c r="J7" s="41"/>
    </row>
    <row r="8" spans="1:10" ht="39.75" customHeight="1">
      <c r="A8" s="44"/>
      <c r="B8" s="83" t="s">
        <v>64</v>
      </c>
      <c r="C8" s="83"/>
      <c r="D8" s="86" t="s">
        <v>65</v>
      </c>
      <c r="E8" s="86"/>
      <c r="F8" s="86"/>
      <c r="G8" s="86"/>
      <c r="H8" s="86"/>
      <c r="I8" s="86"/>
      <c r="J8" s="86"/>
    </row>
    <row r="9" spans="1:10" ht="30" customHeight="1">
      <c r="A9" s="44"/>
      <c r="B9" s="83" t="s">
        <v>66</v>
      </c>
      <c r="C9" s="88" t="s">
        <v>67</v>
      </c>
      <c r="D9" s="88" t="s">
        <v>68</v>
      </c>
      <c r="E9" s="88" t="s">
        <v>69</v>
      </c>
      <c r="F9" s="88" t="s">
        <v>70</v>
      </c>
      <c r="G9" s="88" t="s">
        <v>71</v>
      </c>
      <c r="H9" s="86" t="s">
        <v>72</v>
      </c>
      <c r="I9" s="86"/>
      <c r="J9" s="86"/>
    </row>
    <row r="10" spans="1:10" ht="30" customHeight="1">
      <c r="A10" s="44"/>
      <c r="B10" s="83"/>
      <c r="C10" s="88"/>
      <c r="D10" s="88"/>
      <c r="E10" s="88"/>
      <c r="F10" s="88"/>
      <c r="G10" s="88"/>
      <c r="H10" s="46" t="s">
        <v>18</v>
      </c>
      <c r="I10" s="46" t="s">
        <v>19</v>
      </c>
      <c r="J10" s="45" t="s">
        <v>20</v>
      </c>
    </row>
    <row r="11" spans="1:10" ht="30" customHeight="1">
      <c r="A11" s="44"/>
      <c r="B11" s="47" t="s">
        <v>6</v>
      </c>
      <c r="C11" s="47" t="s">
        <v>7</v>
      </c>
      <c r="D11" s="48">
        <f>IF(C4="JANEIRO",BEN_AA!$H$9,IF(C4="FEVEREIRO",BEN_AA!$H$10,IF(C4="MARÇO",BEN_AA!$H$11,IF(C4="ABRIL",BEN_AA!$H$12,IF(C4="MAIO",BEN_AA!$H$13,IF(C4="JUNHO",BEN_AA!$H$14,IF(C4="JULHO",BEN_AA!$H$15,IF(C4="AGOSTO",BEN_AA!$H$16,IF(C4="SETEMBRO",BEN_AA!$H$17,IF(C4="OUTUBRO",BEN_AA!$H$18,IF(C4="NOVEMBRO",BEN_AA!$H$19,IF(C4="DEZEMBRO",BEN_AA!$H$20,0))))))))))))</f>
        <v>336</v>
      </c>
      <c r="E11" s="48">
        <v>77</v>
      </c>
      <c r="F11" s="48">
        <f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4</v>
      </c>
      <c r="G11" s="49">
        <v>0</v>
      </c>
      <c r="H11" s="48">
        <v>368</v>
      </c>
      <c r="I11" s="48">
        <v>363</v>
      </c>
      <c r="J11" s="50">
        <f>H11+I11</f>
        <v>731</v>
      </c>
    </row>
    <row r="12" spans="1:10" ht="30" customHeight="1">
      <c r="A12" s="44"/>
      <c r="B12" s="83" t="s">
        <v>20</v>
      </c>
      <c r="C12" s="83"/>
      <c r="D12" s="51">
        <f t="shared" ref="D12:J12" si="0">SUM(D11:D11)</f>
        <v>336</v>
      </c>
      <c r="E12" s="51">
        <f t="shared" si="0"/>
        <v>77</v>
      </c>
      <c r="F12" s="51">
        <f t="shared" si="0"/>
        <v>4</v>
      </c>
      <c r="G12" s="51">
        <f t="shared" si="0"/>
        <v>0</v>
      </c>
      <c r="H12" s="51">
        <f t="shared" si="0"/>
        <v>368</v>
      </c>
      <c r="I12" s="51">
        <f t="shared" si="0"/>
        <v>363</v>
      </c>
      <c r="J12" s="52">
        <f t="shared" si="0"/>
        <v>731</v>
      </c>
    </row>
    <row r="13" spans="1:10" ht="30" customHeight="1">
      <c r="A13" s="44"/>
      <c r="B13" s="84"/>
      <c r="C13" s="84"/>
      <c r="D13" s="84"/>
      <c r="E13" s="84"/>
      <c r="F13" s="84"/>
      <c r="G13" s="84"/>
      <c r="H13" s="84"/>
      <c r="I13" s="84"/>
      <c r="J13" s="84"/>
    </row>
    <row r="14" spans="1:10" ht="30" customHeight="1">
      <c r="A14" s="44"/>
      <c r="B14" s="85" t="s">
        <v>73</v>
      </c>
      <c r="C14" s="85"/>
      <c r="D14" s="85"/>
      <c r="E14" s="85"/>
      <c r="F14" s="85"/>
      <c r="G14" s="85"/>
      <c r="H14" s="85"/>
      <c r="I14" s="85"/>
      <c r="J14" s="85"/>
    </row>
    <row r="15" spans="1:10" ht="39.75" customHeight="1">
      <c r="A15" s="44"/>
      <c r="B15" s="83" t="s">
        <v>74</v>
      </c>
      <c r="C15" s="83"/>
      <c r="D15" s="46" t="s">
        <v>75</v>
      </c>
      <c r="E15" s="86" t="s">
        <v>76</v>
      </c>
      <c r="F15" s="86"/>
      <c r="G15" s="86"/>
      <c r="H15" s="86"/>
      <c r="I15" s="86"/>
      <c r="J15" s="86"/>
    </row>
    <row r="16" spans="1:10" ht="30" customHeight="1">
      <c r="A16" s="44"/>
      <c r="B16" s="79" t="s">
        <v>77</v>
      </c>
      <c r="C16" s="79"/>
      <c r="D16" s="53">
        <v>910.08</v>
      </c>
      <c r="E16" s="80" t="s">
        <v>78</v>
      </c>
      <c r="F16" s="80"/>
      <c r="G16" s="80"/>
      <c r="H16" s="80"/>
      <c r="I16" s="80"/>
      <c r="J16" s="80"/>
    </row>
    <row r="17" spans="1:10" ht="30" customHeight="1">
      <c r="A17" s="44"/>
      <c r="B17" s="79" t="s">
        <v>79</v>
      </c>
      <c r="C17" s="79"/>
      <c r="D17" s="53">
        <v>719.62</v>
      </c>
      <c r="E17" s="80" t="s">
        <v>80</v>
      </c>
      <c r="F17" s="80"/>
      <c r="G17" s="80"/>
      <c r="H17" s="80"/>
      <c r="I17" s="80"/>
      <c r="J17" s="80"/>
    </row>
    <row r="18" spans="1:10" ht="30" customHeight="1">
      <c r="A18" s="44"/>
      <c r="B18" s="79" t="s">
        <v>81</v>
      </c>
      <c r="C18" s="79"/>
      <c r="D18" s="53"/>
      <c r="E18" s="80"/>
      <c r="F18" s="80"/>
      <c r="G18" s="80"/>
      <c r="H18" s="80"/>
      <c r="I18" s="80"/>
      <c r="J18" s="80"/>
    </row>
    <row r="19" spans="1:10" ht="30" customHeight="1">
      <c r="A19" s="44"/>
      <c r="B19" s="79" t="s">
        <v>82</v>
      </c>
      <c r="C19" s="79"/>
      <c r="D19" s="54" t="s">
        <v>83</v>
      </c>
      <c r="E19" s="80" t="s">
        <v>84</v>
      </c>
      <c r="F19" s="80"/>
      <c r="G19" s="80"/>
      <c r="H19" s="80"/>
      <c r="I19" s="80"/>
      <c r="J19" s="80"/>
    </row>
    <row r="20" spans="1:10" ht="30" customHeight="1">
      <c r="A20" s="44"/>
      <c r="B20" s="79" t="s">
        <v>85</v>
      </c>
      <c r="C20" s="79"/>
      <c r="D20" s="53">
        <f>IF(C11="TSE",441.88,249.4)</f>
        <v>249.4</v>
      </c>
      <c r="E20" s="81" t="s">
        <v>86</v>
      </c>
      <c r="F20" s="81"/>
      <c r="G20" s="81"/>
      <c r="H20" s="81"/>
      <c r="I20" s="81"/>
      <c r="J20" s="81"/>
    </row>
    <row r="21" spans="1:10" ht="15" customHeight="1">
      <c r="A21" s="55"/>
      <c r="B21" s="56"/>
      <c r="C21" s="56"/>
      <c r="D21" s="56"/>
      <c r="E21" s="57"/>
      <c r="F21" s="57"/>
      <c r="G21" s="57"/>
      <c r="H21" s="57"/>
      <c r="I21" s="57"/>
      <c r="J21" s="57"/>
    </row>
    <row r="22" spans="1:10" ht="15" customHeight="1">
      <c r="A22" s="55"/>
      <c r="B22" s="82"/>
      <c r="C22" s="82"/>
      <c r="D22" s="82"/>
      <c r="E22" s="82"/>
      <c r="F22" s="82"/>
      <c r="G22" s="82"/>
      <c r="H22" s="82"/>
      <c r="I22" s="82"/>
      <c r="J22" s="82"/>
    </row>
    <row r="23" spans="1:10" ht="15" customHeight="1">
      <c r="A23" s="55"/>
      <c r="B23" s="55"/>
      <c r="C23" s="55"/>
      <c r="D23" s="55"/>
      <c r="E23" s="55"/>
      <c r="F23" s="55"/>
      <c r="G23" s="55"/>
      <c r="H23" s="55"/>
      <c r="I23" s="55"/>
      <c r="J23" s="55"/>
    </row>
    <row r="24" spans="1:10" ht="15" customHeight="1">
      <c r="A24" s="55"/>
      <c r="B24" s="55"/>
      <c r="C24" s="55"/>
      <c r="D24" s="55"/>
      <c r="E24" s="55"/>
      <c r="F24" s="55"/>
      <c r="G24" s="55"/>
      <c r="H24" s="58"/>
      <c r="I24" s="55"/>
      <c r="J24" s="55"/>
    </row>
  </sheetData>
  <mergeCells count="26"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6:C16"/>
    <mergeCell ref="E16:J16"/>
    <mergeCell ref="B17:C17"/>
    <mergeCell ref="E17:J17"/>
    <mergeCell ref="B18:C18"/>
    <mergeCell ref="E18:J18"/>
    <mergeCell ref="B19:C19"/>
    <mergeCell ref="E19:J19"/>
    <mergeCell ref="B20:C20"/>
    <mergeCell ref="E20:J20"/>
    <mergeCell ref="B22:J22"/>
  </mergeCells>
  <pageMargins left="0" right="0" top="0" bottom="0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1"/>
  <sheetViews>
    <sheetView showGridLines="0" zoomScaleNormal="100" workbookViewId="0"/>
  </sheetViews>
  <sheetFormatPr defaultColWidth="8.6640625" defaultRowHeight="14.4"/>
  <cols>
    <col min="1" max="8" width="15.6640625" customWidth="1"/>
    <col min="9" max="9" width="60.6640625" customWidth="1"/>
    <col min="10" max="10" width="76.6640625" customWidth="1"/>
  </cols>
  <sheetData>
    <row r="1" spans="1:10" ht="39.75" customHeight="1">
      <c r="A1" s="72" t="s">
        <v>87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ht="39.75" customHeight="1">
      <c r="A2" s="73" t="s">
        <v>88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0" ht="19.5" customHeight="1">
      <c r="A4" s="3" t="s">
        <v>5</v>
      </c>
      <c r="B4" s="6" t="s">
        <v>6</v>
      </c>
      <c r="C4" s="7" t="s">
        <v>7</v>
      </c>
      <c r="D4" s="3"/>
      <c r="E4" s="3"/>
      <c r="F4" s="3"/>
      <c r="G4" s="3"/>
      <c r="H4" s="3"/>
      <c r="I4" s="3"/>
      <c r="J4" s="3"/>
    </row>
    <row r="5" spans="1:10" ht="9.75" customHeight="1">
      <c r="A5" s="8"/>
      <c r="B5" s="9"/>
      <c r="C5" s="8"/>
      <c r="D5" s="8"/>
      <c r="E5" s="8"/>
      <c r="F5" s="8"/>
      <c r="G5" s="8"/>
      <c r="H5" s="8"/>
      <c r="I5" s="8"/>
      <c r="J5" s="8"/>
    </row>
    <row r="6" spans="1:10" ht="30" customHeight="1">
      <c r="A6" s="89" t="s">
        <v>8</v>
      </c>
      <c r="B6" s="75" t="s">
        <v>9</v>
      </c>
      <c r="C6" s="75"/>
      <c r="D6" s="75"/>
      <c r="E6" s="75"/>
      <c r="F6" s="75"/>
      <c r="G6" s="75"/>
      <c r="H6" s="75"/>
      <c r="I6" s="75"/>
      <c r="J6" s="76" t="s">
        <v>10</v>
      </c>
    </row>
    <row r="7" spans="1:10" ht="30" customHeight="1">
      <c r="A7" s="89"/>
      <c r="B7" s="77" t="s">
        <v>11</v>
      </c>
      <c r="C7" s="77"/>
      <c r="D7" s="77"/>
      <c r="E7" s="77"/>
      <c r="F7" s="77" t="s">
        <v>12</v>
      </c>
      <c r="G7" s="77"/>
      <c r="H7" s="77"/>
      <c r="I7" s="90" t="s">
        <v>13</v>
      </c>
      <c r="J7" s="76"/>
    </row>
    <row r="8" spans="1:10" ht="30" customHeight="1">
      <c r="A8" s="89"/>
      <c r="B8" s="59" t="s">
        <v>14</v>
      </c>
      <c r="C8" s="59" t="s">
        <v>15</v>
      </c>
      <c r="D8" s="59" t="s">
        <v>16</v>
      </c>
      <c r="E8" s="59" t="s">
        <v>17</v>
      </c>
      <c r="F8" s="59" t="s">
        <v>18</v>
      </c>
      <c r="G8" s="59" t="s">
        <v>19</v>
      </c>
      <c r="H8" s="59" t="s">
        <v>20</v>
      </c>
      <c r="I8" s="90"/>
      <c r="J8" s="76"/>
    </row>
    <row r="9" spans="1:10" ht="60" customHeight="1">
      <c r="A9" s="18" t="s">
        <v>21</v>
      </c>
      <c r="B9" s="29">
        <v>730</v>
      </c>
      <c r="C9" s="60">
        <v>2</v>
      </c>
      <c r="D9" s="60">
        <v>1</v>
      </c>
      <c r="E9" s="29">
        <f t="shared" ref="E9:E20" si="0">B9+C9-D9</f>
        <v>731</v>
      </c>
      <c r="F9" s="61">
        <v>366</v>
      </c>
      <c r="G9" s="61">
        <v>365</v>
      </c>
      <c r="H9" s="33">
        <f t="shared" ref="H9:H20" si="1">F9+G9</f>
        <v>731</v>
      </c>
      <c r="I9" s="62" t="s">
        <v>89</v>
      </c>
      <c r="J9" s="62" t="s">
        <v>90</v>
      </c>
    </row>
    <row r="10" spans="1:10" ht="60" customHeight="1">
      <c r="A10" s="18" t="s">
        <v>24</v>
      </c>
      <c r="B10" s="29">
        <f t="shared" ref="B10:B20" si="2">E9</f>
        <v>731</v>
      </c>
      <c r="C10" s="60">
        <v>1</v>
      </c>
      <c r="D10" s="60">
        <v>1</v>
      </c>
      <c r="E10" s="23">
        <f t="shared" si="0"/>
        <v>731</v>
      </c>
      <c r="F10" s="61">
        <v>365</v>
      </c>
      <c r="G10" s="61">
        <v>366</v>
      </c>
      <c r="H10" s="27">
        <f t="shared" si="1"/>
        <v>731</v>
      </c>
      <c r="I10" s="62" t="str">
        <f t="shared" ref="I10:I20" si="3">I9</f>
        <v>Atos TRE-ES n 280/2008 e 109/2017</v>
      </c>
      <c r="J10" s="62" t="s">
        <v>91</v>
      </c>
    </row>
    <row r="11" spans="1:10" ht="60" customHeight="1">
      <c r="A11" s="18" t="s">
        <v>26</v>
      </c>
      <c r="B11" s="29">
        <f t="shared" si="2"/>
        <v>731</v>
      </c>
      <c r="C11" s="60">
        <v>0</v>
      </c>
      <c r="D11" s="60">
        <v>0</v>
      </c>
      <c r="E11" s="23">
        <f t="shared" si="0"/>
        <v>731</v>
      </c>
      <c r="F11" s="61">
        <v>366</v>
      </c>
      <c r="G11" s="61">
        <v>365</v>
      </c>
      <c r="H11" s="27">
        <f t="shared" si="1"/>
        <v>731</v>
      </c>
      <c r="I11" s="62" t="str">
        <f t="shared" si="3"/>
        <v>Atos TRE-ES n 280/2008 e 109/2017</v>
      </c>
      <c r="J11" s="62" t="s">
        <v>29</v>
      </c>
    </row>
    <row r="12" spans="1:10" ht="60" customHeight="1">
      <c r="A12" s="18" t="s">
        <v>28</v>
      </c>
      <c r="B12" s="29">
        <f t="shared" si="2"/>
        <v>731</v>
      </c>
      <c r="C12" s="60">
        <v>0</v>
      </c>
      <c r="D12" s="60">
        <v>2</v>
      </c>
      <c r="E12" s="23">
        <f t="shared" si="0"/>
        <v>729</v>
      </c>
      <c r="F12" s="61">
        <v>365</v>
      </c>
      <c r="G12" s="61">
        <v>364</v>
      </c>
      <c r="H12" s="27">
        <f t="shared" si="1"/>
        <v>729</v>
      </c>
      <c r="I12" s="62" t="str">
        <f t="shared" si="3"/>
        <v>Atos TRE-ES n 280/2008 e 109/2017</v>
      </c>
      <c r="J12" s="62" t="s">
        <v>92</v>
      </c>
    </row>
    <row r="13" spans="1:10" ht="60" customHeight="1">
      <c r="A13" s="18" t="s">
        <v>30</v>
      </c>
      <c r="B13" s="29">
        <f t="shared" si="2"/>
        <v>729</v>
      </c>
      <c r="C13" s="60">
        <v>0</v>
      </c>
      <c r="D13" s="60">
        <v>0</v>
      </c>
      <c r="E13" s="23">
        <f t="shared" si="0"/>
        <v>729</v>
      </c>
      <c r="F13" s="61">
        <v>365</v>
      </c>
      <c r="G13" s="61">
        <v>364</v>
      </c>
      <c r="H13" s="27">
        <f t="shared" si="1"/>
        <v>729</v>
      </c>
      <c r="I13" s="62" t="str">
        <f t="shared" si="3"/>
        <v>Atos TRE-ES n 280/2008 e 109/2017</v>
      </c>
      <c r="J13" s="62" t="s">
        <v>52</v>
      </c>
    </row>
    <row r="14" spans="1:10" ht="60" customHeight="1">
      <c r="A14" s="18" t="s">
        <v>32</v>
      </c>
      <c r="B14" s="29">
        <f t="shared" si="2"/>
        <v>729</v>
      </c>
      <c r="C14" s="60">
        <v>0</v>
      </c>
      <c r="D14" s="60">
        <v>0</v>
      </c>
      <c r="E14" s="23">
        <f t="shared" si="0"/>
        <v>729</v>
      </c>
      <c r="F14" s="61">
        <v>365</v>
      </c>
      <c r="G14" s="61">
        <v>364</v>
      </c>
      <c r="H14" s="27">
        <f t="shared" si="1"/>
        <v>729</v>
      </c>
      <c r="I14" s="62" t="str">
        <f t="shared" si="3"/>
        <v>Atos TRE-ES n 280/2008 e 109/2017</v>
      </c>
      <c r="J14" s="62" t="s">
        <v>52</v>
      </c>
    </row>
    <row r="15" spans="1:10" ht="60" customHeight="1">
      <c r="A15" s="18" t="s">
        <v>34</v>
      </c>
      <c r="B15" s="29">
        <f t="shared" si="2"/>
        <v>729</v>
      </c>
      <c r="C15" s="60">
        <v>0</v>
      </c>
      <c r="D15" s="60">
        <v>0</v>
      </c>
      <c r="E15" s="63">
        <f t="shared" si="0"/>
        <v>729</v>
      </c>
      <c r="F15" s="61">
        <v>365</v>
      </c>
      <c r="G15" s="61">
        <v>364</v>
      </c>
      <c r="H15" s="27">
        <f t="shared" si="1"/>
        <v>729</v>
      </c>
      <c r="I15" s="62" t="str">
        <f t="shared" si="3"/>
        <v>Atos TRE-ES n 280/2008 e 109/2017</v>
      </c>
      <c r="J15" s="62" t="s">
        <v>52</v>
      </c>
    </row>
    <row r="16" spans="1:10" ht="60" customHeight="1">
      <c r="A16" s="18" t="s">
        <v>36</v>
      </c>
      <c r="B16" s="29">
        <f t="shared" si="2"/>
        <v>729</v>
      </c>
      <c r="C16" s="60">
        <v>0</v>
      </c>
      <c r="D16" s="60">
        <v>1</v>
      </c>
      <c r="E16" s="63">
        <f t="shared" si="0"/>
        <v>728</v>
      </c>
      <c r="F16" s="61">
        <v>365</v>
      </c>
      <c r="G16" s="61">
        <v>363</v>
      </c>
      <c r="H16" s="27">
        <f t="shared" si="1"/>
        <v>728</v>
      </c>
      <c r="I16" s="62" t="str">
        <f t="shared" si="3"/>
        <v>Atos TRE-ES n 280/2008 e 109/2017</v>
      </c>
      <c r="J16" s="62" t="s">
        <v>93</v>
      </c>
    </row>
    <row r="17" spans="1:10" ht="60" customHeight="1">
      <c r="A17" s="18" t="s">
        <v>38</v>
      </c>
      <c r="B17" s="29">
        <f t="shared" si="2"/>
        <v>728</v>
      </c>
      <c r="C17" s="60">
        <v>2</v>
      </c>
      <c r="D17" s="60">
        <v>0</v>
      </c>
      <c r="E17" s="63">
        <f t="shared" si="0"/>
        <v>730</v>
      </c>
      <c r="F17" s="61">
        <v>367</v>
      </c>
      <c r="G17" s="61">
        <v>363</v>
      </c>
      <c r="H17" s="27">
        <f t="shared" si="1"/>
        <v>730</v>
      </c>
      <c r="I17" s="62" t="str">
        <f t="shared" si="3"/>
        <v>Atos TRE-ES n 280/2008 e 109/2017</v>
      </c>
      <c r="J17" s="62" t="s">
        <v>94</v>
      </c>
    </row>
    <row r="18" spans="1:10" ht="60" customHeight="1">
      <c r="A18" s="18" t="s">
        <v>40</v>
      </c>
      <c r="B18" s="29">
        <f t="shared" si="2"/>
        <v>730</v>
      </c>
      <c r="C18" s="60">
        <v>2</v>
      </c>
      <c r="D18" s="60">
        <v>0</v>
      </c>
      <c r="E18" s="63">
        <f t="shared" si="0"/>
        <v>732</v>
      </c>
      <c r="F18" s="61">
        <v>368</v>
      </c>
      <c r="G18" s="61">
        <v>364</v>
      </c>
      <c r="H18" s="27">
        <f t="shared" si="1"/>
        <v>732</v>
      </c>
      <c r="I18" s="62" t="str">
        <f t="shared" si="3"/>
        <v>Atos TRE-ES n 280/2008 e 109/2017</v>
      </c>
      <c r="J18" s="62" t="s">
        <v>95</v>
      </c>
    </row>
    <row r="19" spans="1:10" ht="60" customHeight="1">
      <c r="A19" s="18" t="s">
        <v>42</v>
      </c>
      <c r="B19" s="29">
        <f t="shared" si="2"/>
        <v>732</v>
      </c>
      <c r="C19" s="60">
        <v>0</v>
      </c>
      <c r="D19" s="60">
        <v>1</v>
      </c>
      <c r="E19" s="63">
        <f t="shared" si="0"/>
        <v>731</v>
      </c>
      <c r="F19" s="61">
        <v>368</v>
      </c>
      <c r="G19" s="61">
        <v>363</v>
      </c>
      <c r="H19" s="27">
        <f t="shared" si="1"/>
        <v>731</v>
      </c>
      <c r="I19" s="62" t="str">
        <f t="shared" si="3"/>
        <v>Atos TRE-ES n 280/2008 e 109/2017</v>
      </c>
      <c r="J19" s="62" t="s">
        <v>96</v>
      </c>
    </row>
    <row r="20" spans="1:10" ht="60" customHeight="1">
      <c r="A20" s="18" t="s">
        <v>44</v>
      </c>
      <c r="B20" s="29">
        <f t="shared" si="2"/>
        <v>731</v>
      </c>
      <c r="C20" s="64">
        <v>0</v>
      </c>
      <c r="D20" s="64">
        <v>1</v>
      </c>
      <c r="E20" s="63">
        <f t="shared" si="0"/>
        <v>730</v>
      </c>
      <c r="F20" s="65">
        <v>368</v>
      </c>
      <c r="G20" s="65">
        <v>362</v>
      </c>
      <c r="H20" s="27">
        <f t="shared" si="1"/>
        <v>730</v>
      </c>
      <c r="I20" s="66" t="str">
        <f t="shared" si="3"/>
        <v>Atos TRE-ES n 280/2008 e 109/2017</v>
      </c>
      <c r="J20" s="66" t="s">
        <v>97</v>
      </c>
    </row>
    <row r="21" spans="1:10" ht="19.5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1"/>
  <sheetViews>
    <sheetView showGridLines="0" zoomScaleNormal="100" workbookViewId="0"/>
  </sheetViews>
  <sheetFormatPr defaultColWidth="8.6640625" defaultRowHeight="14.4"/>
  <cols>
    <col min="1" max="8" width="15.6640625" customWidth="1"/>
    <col min="9" max="10" width="60.6640625" customWidth="1"/>
    <col min="11" max="11" width="9.109375" customWidth="1"/>
  </cols>
  <sheetData>
    <row r="1" spans="1:11" ht="39.75" customHeight="1">
      <c r="A1" s="72" t="s">
        <v>98</v>
      </c>
      <c r="B1" s="72"/>
      <c r="C1" s="72"/>
      <c r="D1" s="72"/>
      <c r="E1" s="72"/>
      <c r="F1" s="72"/>
      <c r="G1" s="72"/>
      <c r="H1" s="72"/>
      <c r="I1" s="72"/>
      <c r="J1" s="72"/>
      <c r="K1" s="67"/>
    </row>
    <row r="2" spans="1:11" ht="39.75" customHeight="1">
      <c r="A2" s="73" t="s">
        <v>99</v>
      </c>
      <c r="B2" s="73"/>
      <c r="C2" s="73"/>
      <c r="D2" s="73"/>
      <c r="E2" s="73"/>
      <c r="F2" s="73"/>
      <c r="G2" s="73"/>
      <c r="H2" s="73"/>
      <c r="I2" s="73"/>
      <c r="J2" s="73"/>
      <c r="K2" s="68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1" ht="19.5" customHeight="1">
      <c r="A4" s="3" t="s">
        <v>5</v>
      </c>
      <c r="B4" s="6" t="s">
        <v>6</v>
      </c>
      <c r="C4" s="7" t="s">
        <v>7</v>
      </c>
      <c r="D4" s="3"/>
      <c r="E4" s="3"/>
      <c r="F4" s="3"/>
      <c r="G4" s="3"/>
      <c r="H4" s="3"/>
      <c r="I4" s="3"/>
      <c r="J4" s="3"/>
    </row>
    <row r="5" spans="1:11" ht="9.75" customHeight="1">
      <c r="A5" s="8"/>
      <c r="B5" s="9"/>
      <c r="C5" s="8"/>
      <c r="D5" s="8"/>
      <c r="E5" s="8"/>
      <c r="F5" s="8"/>
      <c r="G5" s="8"/>
      <c r="H5" s="8"/>
      <c r="I5" s="8"/>
      <c r="J5" s="8"/>
    </row>
    <row r="6" spans="1:11" ht="30" customHeight="1">
      <c r="A6" s="74" t="s">
        <v>8</v>
      </c>
      <c r="B6" s="75" t="s">
        <v>9</v>
      </c>
      <c r="C6" s="75"/>
      <c r="D6" s="75"/>
      <c r="E6" s="75"/>
      <c r="F6" s="75"/>
      <c r="G6" s="75"/>
      <c r="H6" s="75"/>
      <c r="I6" s="75"/>
      <c r="J6" s="76" t="s">
        <v>10</v>
      </c>
    </row>
    <row r="7" spans="1:11" ht="30" customHeight="1">
      <c r="A7" s="74"/>
      <c r="B7" s="77" t="s">
        <v>11</v>
      </c>
      <c r="C7" s="77"/>
      <c r="D7" s="77"/>
      <c r="E7" s="77"/>
      <c r="F7" s="77" t="s">
        <v>12</v>
      </c>
      <c r="G7" s="77"/>
      <c r="H7" s="77"/>
      <c r="I7" s="78" t="s">
        <v>13</v>
      </c>
      <c r="J7" s="76"/>
    </row>
    <row r="8" spans="1:11" ht="30" customHeight="1">
      <c r="A8" s="74"/>
      <c r="B8" s="10" t="s">
        <v>14</v>
      </c>
      <c r="C8" s="10" t="s">
        <v>15</v>
      </c>
      <c r="D8" s="10" t="s">
        <v>16</v>
      </c>
      <c r="E8" s="10" t="s">
        <v>17</v>
      </c>
      <c r="F8" s="10" t="s">
        <v>18</v>
      </c>
      <c r="G8" s="10" t="s">
        <v>19</v>
      </c>
      <c r="H8" s="10" t="s">
        <v>20</v>
      </c>
      <c r="I8" s="78"/>
      <c r="J8" s="76"/>
    </row>
    <row r="9" spans="1:11" ht="60" customHeight="1">
      <c r="A9" s="11" t="s">
        <v>21</v>
      </c>
      <c r="B9" s="12">
        <v>2</v>
      </c>
      <c r="C9" s="13">
        <v>0</v>
      </c>
      <c r="D9" s="13">
        <v>0</v>
      </c>
      <c r="E9" s="12">
        <f t="shared" ref="E9:E20" si="0">B9+C9-D9</f>
        <v>2</v>
      </c>
      <c r="F9" s="69">
        <f t="shared" ref="F9:F20" si="1">E9</f>
        <v>2</v>
      </c>
      <c r="G9" s="70">
        <v>0</v>
      </c>
      <c r="H9" s="71">
        <f t="shared" ref="H9:H20" si="2">F9</f>
        <v>2</v>
      </c>
      <c r="I9" s="17" t="s">
        <v>100</v>
      </c>
      <c r="J9" s="17" t="s">
        <v>52</v>
      </c>
    </row>
    <row r="10" spans="1:11" ht="60" customHeight="1">
      <c r="A10" s="18" t="s">
        <v>24</v>
      </c>
      <c r="B10" s="19">
        <f t="shared" ref="B10:B20" si="3">H9</f>
        <v>2</v>
      </c>
      <c r="C10" s="13">
        <v>0</v>
      </c>
      <c r="D10" s="13">
        <v>0</v>
      </c>
      <c r="E10" s="12">
        <f t="shared" si="0"/>
        <v>2</v>
      </c>
      <c r="F10" s="69">
        <f t="shared" si="1"/>
        <v>2</v>
      </c>
      <c r="G10" s="70">
        <v>0</v>
      </c>
      <c r="H10" s="71">
        <f t="shared" si="2"/>
        <v>2</v>
      </c>
      <c r="I10" s="17" t="str">
        <f t="shared" ref="I10:I20" si="4">I9</f>
        <v>Resoluções TSE nº 22.697/2008 e 23.055/2009.</v>
      </c>
      <c r="J10" s="17" t="s">
        <v>101</v>
      </c>
    </row>
    <row r="11" spans="1:11" ht="60" customHeight="1">
      <c r="A11" s="18" t="s">
        <v>26</v>
      </c>
      <c r="B11" s="19">
        <f t="shared" si="3"/>
        <v>2</v>
      </c>
      <c r="C11" s="13">
        <v>1</v>
      </c>
      <c r="D11" s="13">
        <v>0</v>
      </c>
      <c r="E11" s="12">
        <f t="shared" si="0"/>
        <v>3</v>
      </c>
      <c r="F11" s="69">
        <f t="shared" si="1"/>
        <v>3</v>
      </c>
      <c r="G11" s="70">
        <v>0</v>
      </c>
      <c r="H11" s="71">
        <f t="shared" si="2"/>
        <v>3</v>
      </c>
      <c r="I11" s="17" t="str">
        <f t="shared" si="4"/>
        <v>Resoluções TSE nº 22.697/2008 e 23.055/2009.</v>
      </c>
      <c r="J11" s="17" t="s">
        <v>102</v>
      </c>
    </row>
    <row r="12" spans="1:11" ht="60" customHeight="1">
      <c r="A12" s="18" t="s">
        <v>28</v>
      </c>
      <c r="B12" s="19">
        <f t="shared" si="3"/>
        <v>3</v>
      </c>
      <c r="C12" s="13">
        <v>0</v>
      </c>
      <c r="D12" s="13">
        <v>0</v>
      </c>
      <c r="E12" s="12">
        <f t="shared" si="0"/>
        <v>3</v>
      </c>
      <c r="F12" s="69">
        <f t="shared" si="1"/>
        <v>3</v>
      </c>
      <c r="G12" s="70">
        <v>0</v>
      </c>
      <c r="H12" s="71">
        <f t="shared" si="2"/>
        <v>3</v>
      </c>
      <c r="I12" s="17" t="str">
        <f t="shared" si="4"/>
        <v>Resoluções TSE nº 22.697/2008 e 23.055/2009.</v>
      </c>
      <c r="J12" s="17" t="s">
        <v>29</v>
      </c>
    </row>
    <row r="13" spans="1:11" ht="60" customHeight="1">
      <c r="A13" s="18" t="s">
        <v>30</v>
      </c>
      <c r="B13" s="19">
        <f t="shared" si="3"/>
        <v>3</v>
      </c>
      <c r="C13" s="13">
        <v>0</v>
      </c>
      <c r="D13" s="13">
        <v>0</v>
      </c>
      <c r="E13" s="12">
        <f t="shared" si="0"/>
        <v>3</v>
      </c>
      <c r="F13" s="69">
        <f t="shared" si="1"/>
        <v>3</v>
      </c>
      <c r="G13" s="70">
        <v>0</v>
      </c>
      <c r="H13" s="71">
        <f t="shared" si="2"/>
        <v>3</v>
      </c>
      <c r="I13" s="17" t="str">
        <f t="shared" si="4"/>
        <v>Resoluções TSE nº 22.697/2008 e 23.055/2009.</v>
      </c>
      <c r="J13" s="17" t="s">
        <v>52</v>
      </c>
    </row>
    <row r="14" spans="1:11" ht="60" customHeight="1">
      <c r="A14" s="18" t="s">
        <v>32</v>
      </c>
      <c r="B14" s="19">
        <f t="shared" si="3"/>
        <v>3</v>
      </c>
      <c r="C14" s="13">
        <v>0</v>
      </c>
      <c r="D14" s="13">
        <v>0</v>
      </c>
      <c r="E14" s="12">
        <f t="shared" si="0"/>
        <v>3</v>
      </c>
      <c r="F14" s="69">
        <f t="shared" si="1"/>
        <v>3</v>
      </c>
      <c r="G14" s="70">
        <v>0</v>
      </c>
      <c r="H14" s="71">
        <f t="shared" si="2"/>
        <v>3</v>
      </c>
      <c r="I14" s="17" t="str">
        <f t="shared" si="4"/>
        <v>Resoluções TSE nº 22.697/2008 e 23.055/2009.</v>
      </c>
      <c r="J14" s="17" t="s">
        <v>52</v>
      </c>
    </row>
    <row r="15" spans="1:11" ht="60" customHeight="1">
      <c r="A15" s="18" t="s">
        <v>34</v>
      </c>
      <c r="B15" s="19">
        <f t="shared" si="3"/>
        <v>3</v>
      </c>
      <c r="C15" s="13">
        <v>0</v>
      </c>
      <c r="D15" s="13">
        <v>0</v>
      </c>
      <c r="E15" s="12">
        <f t="shared" si="0"/>
        <v>3</v>
      </c>
      <c r="F15" s="69">
        <f t="shared" si="1"/>
        <v>3</v>
      </c>
      <c r="G15" s="70">
        <v>0</v>
      </c>
      <c r="H15" s="71">
        <f t="shared" si="2"/>
        <v>3</v>
      </c>
      <c r="I15" s="17" t="str">
        <f t="shared" si="4"/>
        <v>Resoluções TSE nº 22.697/2008 e 23.055/2009.</v>
      </c>
      <c r="J15" s="17" t="s">
        <v>52</v>
      </c>
    </row>
    <row r="16" spans="1:11" ht="60" customHeight="1">
      <c r="A16" s="18" t="s">
        <v>36</v>
      </c>
      <c r="B16" s="19">
        <f t="shared" si="3"/>
        <v>3</v>
      </c>
      <c r="C16" s="13">
        <v>0</v>
      </c>
      <c r="D16" s="13">
        <v>0</v>
      </c>
      <c r="E16" s="12">
        <f t="shared" si="0"/>
        <v>3</v>
      </c>
      <c r="F16" s="69">
        <f t="shared" si="1"/>
        <v>3</v>
      </c>
      <c r="G16" s="70">
        <v>0</v>
      </c>
      <c r="H16" s="71">
        <f t="shared" si="2"/>
        <v>3</v>
      </c>
      <c r="I16" s="17" t="str">
        <f t="shared" si="4"/>
        <v>Resoluções TSE nº 22.697/2008 e 23.055/2009.</v>
      </c>
      <c r="J16" s="17" t="s">
        <v>52</v>
      </c>
    </row>
    <row r="17" spans="1:10" ht="60" customHeight="1">
      <c r="A17" s="18" t="s">
        <v>38</v>
      </c>
      <c r="B17" s="19">
        <f t="shared" si="3"/>
        <v>3</v>
      </c>
      <c r="C17" s="13">
        <v>1</v>
      </c>
      <c r="D17" s="13">
        <v>0</v>
      </c>
      <c r="E17" s="12">
        <f t="shared" si="0"/>
        <v>4</v>
      </c>
      <c r="F17" s="69">
        <f t="shared" si="1"/>
        <v>4</v>
      </c>
      <c r="G17" s="70">
        <v>0</v>
      </c>
      <c r="H17" s="71">
        <f t="shared" si="2"/>
        <v>4</v>
      </c>
      <c r="I17" s="17" t="str">
        <f t="shared" si="4"/>
        <v>Resoluções TSE nº 22.697/2008 e 23.055/2009.</v>
      </c>
      <c r="J17" s="17" t="s">
        <v>103</v>
      </c>
    </row>
    <row r="18" spans="1:10" ht="60" customHeight="1">
      <c r="A18" s="18" t="s">
        <v>40</v>
      </c>
      <c r="B18" s="19">
        <f t="shared" si="3"/>
        <v>4</v>
      </c>
      <c r="C18" s="13">
        <v>0</v>
      </c>
      <c r="D18" s="13">
        <v>0</v>
      </c>
      <c r="E18" s="12">
        <f t="shared" si="0"/>
        <v>4</v>
      </c>
      <c r="F18" s="69">
        <f t="shared" si="1"/>
        <v>4</v>
      </c>
      <c r="G18" s="70">
        <v>0</v>
      </c>
      <c r="H18" s="71">
        <f t="shared" si="2"/>
        <v>4</v>
      </c>
      <c r="I18" s="17" t="str">
        <f t="shared" si="4"/>
        <v>Resoluções TSE nº 22.697/2008 e 23.055/2009.</v>
      </c>
      <c r="J18" s="17" t="s">
        <v>104</v>
      </c>
    </row>
    <row r="19" spans="1:10" ht="60" customHeight="1">
      <c r="A19" s="18" t="s">
        <v>42</v>
      </c>
      <c r="B19" s="19">
        <f t="shared" si="3"/>
        <v>4</v>
      </c>
      <c r="C19" s="13">
        <v>0</v>
      </c>
      <c r="D19" s="13">
        <v>0</v>
      </c>
      <c r="E19" s="12">
        <f t="shared" si="0"/>
        <v>4</v>
      </c>
      <c r="F19" s="69">
        <f t="shared" si="1"/>
        <v>4</v>
      </c>
      <c r="G19" s="70">
        <v>0</v>
      </c>
      <c r="H19" s="71">
        <f t="shared" si="2"/>
        <v>4</v>
      </c>
      <c r="I19" s="17" t="str">
        <f t="shared" si="4"/>
        <v>Resoluções TSE nº 22.697/2008 e 23.055/2009.</v>
      </c>
      <c r="J19" s="17" t="s">
        <v>52</v>
      </c>
    </row>
    <row r="20" spans="1:10" ht="60" customHeight="1">
      <c r="A20" s="18" t="s">
        <v>44</v>
      </c>
      <c r="B20" s="19">
        <f t="shared" si="3"/>
        <v>4</v>
      </c>
      <c r="C20" s="20">
        <v>0</v>
      </c>
      <c r="D20" s="20">
        <v>0</v>
      </c>
      <c r="E20" s="12">
        <f t="shared" si="0"/>
        <v>4</v>
      </c>
      <c r="F20" s="69">
        <f t="shared" si="1"/>
        <v>4</v>
      </c>
      <c r="G20" s="70">
        <v>0</v>
      </c>
      <c r="H20" s="71">
        <f t="shared" si="2"/>
        <v>4</v>
      </c>
      <c r="I20" s="21" t="str">
        <f t="shared" si="4"/>
        <v>Resoluções TSE nº 22.697/2008 e 23.055/2009.</v>
      </c>
      <c r="J20" s="21" t="s">
        <v>45</v>
      </c>
    </row>
    <row r="21" spans="1:10" ht="19.5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BEN_APE</vt:lpstr>
      <vt:lpstr>BEN_AA</vt:lpstr>
      <vt:lpstr>Anexo IV-H</vt:lpstr>
      <vt:lpstr>BEN_AMO</vt:lpstr>
      <vt:lpstr>BEN_AT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cp:revision>0</cp:revision>
  <dcterms:created xsi:type="dcterms:W3CDTF">2021-01-14T17:33:57Z</dcterms:created>
  <dcterms:modified xsi:type="dcterms:W3CDTF">2021-01-21T11:57:37Z</dcterms:modified>
  <dc:language>pt-BR</dc:language>
</cp:coreProperties>
</file>