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Anexo IV-H" sheetId="1" r:id="rId1"/>
    <sheet name="BEN_APE" sheetId="2" state="hidden" r:id="rId2"/>
    <sheet name="BEN_AT" sheetId="3" state="hidden" r:id="rId3"/>
    <sheet name="BEN_AA" sheetId="4" state="hidden" r:id="rId4"/>
    <sheet name="BEN_AMO" sheetId="5" state="hidden" r:id="rId5"/>
  </sheet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3" i="5"/>
  <c r="G14" s="1"/>
  <c r="G15" s="1"/>
  <c r="G16" s="1"/>
  <c r="G17" s="1"/>
  <c r="G18" s="1"/>
  <c r="G19" s="1"/>
  <c r="G20" s="1"/>
  <c r="F13"/>
  <c r="F14" s="1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F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I11" i="4"/>
  <c r="I12" s="1"/>
  <c r="I13" s="1"/>
  <c r="I14" s="1"/>
  <c r="I15" s="1"/>
  <c r="I16" s="1"/>
  <c r="I17" s="1"/>
  <c r="I18" s="1"/>
  <c r="I19" s="1"/>
  <c r="I20" s="1"/>
  <c r="I10"/>
  <c r="E9"/>
  <c r="F9" s="1"/>
  <c r="H9" s="1"/>
  <c r="I10" i="3"/>
  <c r="I11" s="1"/>
  <c r="I12" s="1"/>
  <c r="I13" s="1"/>
  <c r="I14" s="1"/>
  <c r="I15" s="1"/>
  <c r="I16" s="1"/>
  <c r="I17" s="1"/>
  <c r="I18" s="1"/>
  <c r="I19" s="1"/>
  <c r="I20" s="1"/>
  <c r="H9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9"/>
  <c r="E9"/>
  <c r="I11" i="2"/>
  <c r="I12" s="1"/>
  <c r="I13" s="1"/>
  <c r="I14" s="1"/>
  <c r="I15" s="1"/>
  <c r="I16" s="1"/>
  <c r="I17" s="1"/>
  <c r="I18" s="1"/>
  <c r="I19" s="1"/>
  <c r="I20" s="1"/>
  <c r="I10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D20" i="1"/>
  <c r="I12"/>
  <c r="H12"/>
  <c r="G12"/>
  <c r="F12"/>
  <c r="E12"/>
  <c r="D12"/>
  <c r="J11"/>
  <c r="J12" s="1"/>
  <c r="F15" i="5" l="1"/>
  <c r="H14"/>
  <c r="B10" i="4"/>
  <c r="E10" s="1"/>
  <c r="H13" i="5"/>
  <c r="F16" l="1"/>
  <c r="H15"/>
  <c r="F10" i="4"/>
  <c r="H10" s="1"/>
  <c r="B11"/>
  <c r="E11" s="1"/>
  <c r="F17" i="5" l="1"/>
  <c r="H16"/>
  <c r="B12" i="4"/>
  <c r="E12" s="1"/>
  <c r="F11"/>
  <c r="H11" s="1"/>
  <c r="F18" i="5" l="1"/>
  <c r="H17"/>
  <c r="B13" i="4"/>
  <c r="E13" s="1"/>
  <c r="F12"/>
  <c r="H12" s="1"/>
  <c r="B14" l="1"/>
  <c r="E14" s="1"/>
  <c r="F13"/>
  <c r="H13" s="1"/>
  <c r="F19" i="5"/>
  <c r="H18"/>
  <c r="F14" i="4" l="1"/>
  <c r="H14" s="1"/>
  <c r="B15"/>
  <c r="E15" s="1"/>
  <c r="F20" i="5"/>
  <c r="H20" s="1"/>
  <c r="H19"/>
  <c r="B16" i="4" l="1"/>
  <c r="E16" s="1"/>
  <c r="F15"/>
  <c r="H15" s="1"/>
  <c r="B17" l="1"/>
  <c r="E17" s="1"/>
  <c r="F16"/>
  <c r="H16" s="1"/>
  <c r="B18" l="1"/>
  <c r="E18" s="1"/>
  <c r="F17"/>
  <c r="H17" s="1"/>
  <c r="F18" l="1"/>
  <c r="H18" s="1"/>
  <c r="B19"/>
  <c r="E19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<sst xmlns="http://schemas.openxmlformats.org/spreadsheetml/2006/main" count="194" uniqueCount="87">
  <si>
    <t>PODER JUDICIÁRIO</t>
  </si>
  <si>
    <t>ÓRGÃO:</t>
  </si>
  <si>
    <t>JUSTIÇA ELEITORAL</t>
  </si>
  <si>
    <t>UNIDADE:</t>
  </si>
  <si>
    <t>TRE-ES</t>
  </si>
  <si>
    <t>DATA DE REFERÊNCIA:</t>
  </si>
  <si>
    <t>2021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</si>
  <si>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</si>
  <si>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</si>
  <si>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</si>
  <si>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</si>
  <si>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</si>
  <si>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</si>
  <si>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</si>
  <si>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</si>
  <si>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</si>
  <si>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</si>
  <si>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</si>
  <si>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</si>
  <si>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</si>
  <si>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</si>
  <si>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</si>
  <si>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  <charset val="1"/>
      </rPr>
      <t xml:space="preserve"> Descrição do ato legal que define os valores unitários (</t>
    </r>
    <r>
      <rPr>
        <b/>
        <i/>
        <sz val="16"/>
        <color rgb="FF000000"/>
        <rFont val="Arial"/>
        <charset val="1"/>
      </rPr>
      <t>per capita</t>
    </r>
    <r>
      <rPr>
        <b/>
        <sz val="16"/>
        <color rgb="FF000000"/>
        <rFont val="Arial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</si>
  <si>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</si>
  <si>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</si>
  <si>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</si>
  <si>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</si>
  <si>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</si>
  <si>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</si>
  <si>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</si>
  <si>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</si>
  <si>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</si>
  <si>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</si>
  <si>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</si>
  <si>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</si>
  <si>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</si>
  <si>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</si>
  <si>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PRÉ-ESCOLAR</t>
  </si>
  <si>
    <t>ASSISTÊNCIA PRÉ-ESCOLAR AOS DEPENDENTES DOS SERVIDORES CIVIS, EMPREGADOS E MILITARES</t>
  </si>
  <si>
    <t>MÊS BASE:</t>
  </si>
  <si>
    <t>ABRIL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</si>
  <si>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</si>
  <si>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</si>
  <si>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</si>
  <si>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</si>
  <si>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</si>
  <si>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</si>
  <si>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</si>
  <si>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</si>
  <si>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</si>
  <si>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</si>
  <si>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JAN</t>
  </si>
  <si>
    <t>Resulução 23116/2009</t>
  </si>
  <si>
    <t>Inclusão de 02 dependentes nascidos como beneficiários de PAPE</t>
  </si>
  <si>
    <t>FEV</t>
  </si>
  <si>
    <t>entrada de um dependente</t>
  </si>
  <si>
    <t>MAR</t>
  </si>
  <si>
    <t>sem movimentação</t>
  </si>
  <si>
    <t>ABR</t>
  </si>
  <si>
    <t>MAI</t>
  </si>
  <si>
    <t>02 dependentes beneficiários do PAPE, dentre 04 possíveis provimentos para 2021</t>
  </si>
  <si>
    <t>JUN</t>
  </si>
  <si>
    <t>JUL</t>
  </si>
  <si>
    <t>AGO</t>
  </si>
  <si>
    <t>SET</t>
  </si>
  <si>
    <t>OUT</t>
  </si>
  <si>
    <t>NOV</t>
  </si>
  <si>
    <t>DEZ</t>
  </si>
  <si>
    <t>TIPO DE BENEFÍCIO:  AUXÍLIO TRANSPORTE</t>
  </si>
  <si>
    <t>AUXÍLIO-TRANSPORTE AOS SERVIDORES CIVIS, EMPREGADOS E MILITARES</t>
  </si>
  <si>
    <t>Resoluções TSE nº 22.697/2008 e 23.055/2009.</t>
  </si>
  <si>
    <t>Desligamento de uma servidora</t>
  </si>
  <si>
    <t>exclusão do servidor em relação ao referido benefício</t>
  </si>
  <si>
    <t>Cadastramento no beneficio de aux. transporte de 02 dos 04 possíveis provimentos de cargos vagos em 2021</t>
  </si>
  <si>
    <t>TIPO DE BENEFÍCIO: AUXÍLIO ALIMENTAÇÃO</t>
  </si>
  <si>
    <t>AUXÍLIO-ALIMENTAÇÃO AOS SERVIDORES CIVIS, EMPREGADOS E MILITARES</t>
  </si>
  <si>
    <t>Res. TSE nº 22071/2005</t>
  </si>
  <si>
    <t>Desligamento de requisitada Federal que era beneficiário.</t>
  </si>
  <si>
    <t>Possível provimento de 04 cargos vagos, 02 cargos de técnico e 02 Analistas, aguardando autorização do TSE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</si>
  <si>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</si>
  <si>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</si>
  <si>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</si>
  <si>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Exclusão de Dependentes a pedido do Titular. Exclusão Titular e Dependente por motivo de remoção.</t>
  </si>
  <si>
    <t>Saída de dois dependentes</t>
  </si>
  <si>
    <t>entrada de 03 beneficiários e saída de 01 benefíciário do programa de reembolso de despesas médicas</t>
  </si>
  <si>
    <t>Entrada de 01 Titular + 03 Dependentes - retorno de licença para tratar de interesses particulares; Saída de 03 Dependentes (implemento de idade limite).</t>
  </si>
  <si>
    <t>JUNHO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</si>
</sst>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\-??_-;_-@_-"/>
    <numFmt numFmtId="167" formatCode="_(* #,##0_);_(* \(#,##0\);_(* \-_);_(@_)"/>
  </numFmts>
  <fonts count="14">
    <font>
      <sz val="11"/>
      <color rgb="FF000000"/>
      <name val="Calibri"/>
      <charset val="1"/>
    </font>
    <font>
      <sz val="18"/>
      <color rgb="FF000000"/>
      <name val="Arial"/>
      <charset val="1"/>
    </font>
    <font>
      <b/>
      <sz val="18"/>
      <color rgb="FF000000"/>
      <name val="Arial"/>
      <charset val="1"/>
    </font>
    <font>
      <sz val="16"/>
      <color rgb="FF000000"/>
      <name val="Arial"/>
      <charset val="1"/>
    </font>
    <font>
      <b/>
      <sz val="16"/>
      <color rgb="FF000000"/>
      <name val="Arial"/>
      <charset val="1"/>
    </font>
    <font>
      <sz val="12"/>
      <color rgb="FF000000"/>
      <name val="Arial"/>
      <charset val="1"/>
    </font>
    <font>
      <b/>
      <sz val="12"/>
      <color rgb="FF000000"/>
      <name val="Arial"/>
      <charset val="1"/>
    </font>
    <font>
      <b/>
      <i/>
      <sz val="16"/>
      <color rgb="FF000000"/>
      <name val="Arial"/>
      <charset val="1"/>
    </font>
    <font>
      <b/>
      <sz val="9"/>
      <color rgb="FF000000"/>
      <name val="Arial"/>
      <charset val="1"/>
    </font>
    <font>
      <b/>
      <sz val="9"/>
      <color rgb="FFFFFFFF"/>
      <name val="Arial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b/>
      <sz val="8"/>
      <color rgb="FF000000"/>
      <name val="Arial"/>
      <charset val="1"/>
    </font>
    <font>
      <sz val="18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FFFFFF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9" fillId="3" borderId="11" xfId="0" applyNumberFormat="1" applyFont="1" applyFill="1" applyBorder="1" applyAlignment="1">
      <alignment horizontal="center" vertical="center"/>
    </xf>
    <xf numFmtId="49" fontId="9" fillId="3" borderId="1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justify" vertical="center" wrapText="1"/>
    </xf>
    <xf numFmtId="0" fontId="4" fillId="0" borderId="7" xfId="0" applyFont="1" applyBorder="1" applyAlignment="1">
      <alignment horizontal="left" wrapText="1"/>
    </xf>
    <xf numFmtId="0" fontId="6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8" fillId="0" borderId="0" xfId="0" applyNumberFormat="1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8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center" vertical="center"/>
    </xf>
    <xf numFmtId="49" fontId="10" fillId="0" borderId="0" xfId="0" applyNumberFormat="1" applyFont="1"/>
    <xf numFmtId="49" fontId="8" fillId="0" borderId="0" xfId="0" applyNumberFormat="1" applyFont="1"/>
    <xf numFmtId="49" fontId="9" fillId="3" borderId="14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/>
    </xf>
    <xf numFmtId="164" fontId="12" fillId="0" borderId="16" xfId="0" applyNumberFormat="1" applyFont="1" applyBorder="1" applyAlignment="1">
      <alignment horizontal="right" vertical="center"/>
    </xf>
    <xf numFmtId="164" fontId="11" fillId="4" borderId="17" xfId="0" applyNumberFormat="1" applyFont="1" applyFill="1" applyBorder="1" applyAlignment="1">
      <alignment horizontal="right" vertical="center"/>
    </xf>
    <xf numFmtId="164" fontId="11" fillId="5" borderId="18" xfId="0" applyNumberFormat="1" applyFont="1" applyFill="1" applyBorder="1" applyAlignment="1">
      <alignment horizontal="right" vertical="center"/>
    </xf>
    <xf numFmtId="164" fontId="11" fillId="4" borderId="19" xfId="0" applyNumberFormat="1" applyFont="1" applyFill="1" applyBorder="1" applyAlignment="1">
      <alignment horizontal="right" vertical="center"/>
    </xf>
    <xf numFmtId="164" fontId="11" fillId="0" borderId="16" xfId="0" applyNumberFormat="1" applyFont="1" applyBorder="1" applyAlignment="1">
      <alignment horizontal="right" vertical="center"/>
    </xf>
    <xf numFmtId="0" fontId="11" fillId="4" borderId="16" xfId="0" applyFont="1" applyFill="1" applyBorder="1" applyAlignment="1">
      <alignment horizontal="justify" vertical="top" wrapText="1"/>
    </xf>
    <xf numFmtId="49" fontId="11" fillId="0" borderId="3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right" vertical="center"/>
    </xf>
    <xf numFmtId="164" fontId="11" fillId="6" borderId="17" xfId="0" applyNumberFormat="1" applyFont="1" applyFill="1" applyBorder="1" applyAlignment="1">
      <alignment horizontal="right" vertical="center"/>
    </xf>
    <xf numFmtId="0" fontId="11" fillId="6" borderId="16" xfId="0" applyFont="1" applyFill="1" applyBorder="1" applyAlignment="1">
      <alignment horizontal="justify" vertical="top" wrapText="1"/>
    </xf>
    <xf numFmtId="0" fontId="11" fillId="3" borderId="0" xfId="0" applyFont="1" applyFill="1"/>
    <xf numFmtId="0" fontId="13" fillId="0" borderId="0" xfId="0" applyFont="1"/>
    <xf numFmtId="0" fontId="13" fillId="0" borderId="0" xfId="0" applyFont="1" applyAlignment="1">
      <alignment vertical="top"/>
    </xf>
    <xf numFmtId="164" fontId="11" fillId="0" borderId="18" xfId="0" applyNumberFormat="1" applyFont="1" applyBorder="1" applyAlignment="1">
      <alignment horizontal="right" vertical="center"/>
    </xf>
    <xf numFmtId="164" fontId="11" fillId="7" borderId="18" xfId="0" applyNumberFormat="1" applyFont="1" applyFill="1" applyBorder="1" applyAlignment="1">
      <alignment horizontal="right" vertical="center"/>
    </xf>
    <xf numFmtId="164" fontId="11" fillId="0" borderId="7" xfId="0" applyNumberFormat="1" applyFont="1" applyBorder="1" applyAlignment="1">
      <alignment horizontal="right" vertical="center"/>
    </xf>
    <xf numFmtId="167" fontId="12" fillId="0" borderId="16" xfId="0" applyNumberFormat="1" applyFont="1" applyBorder="1" applyAlignment="1">
      <alignment horizontal="right" vertical="center"/>
    </xf>
    <xf numFmtId="167" fontId="11" fillId="4" borderId="17" xfId="0" applyNumberFormat="1" applyFont="1" applyFill="1" applyBorder="1" applyAlignment="1">
      <alignment horizontal="right" vertical="center"/>
    </xf>
    <xf numFmtId="167" fontId="11" fillId="0" borderId="18" xfId="0" applyNumberFormat="1" applyFont="1" applyBorder="1" applyAlignment="1">
      <alignment horizontal="right" vertical="center"/>
    </xf>
    <xf numFmtId="167" fontId="11" fillId="7" borderId="18" xfId="0" applyNumberFormat="1" applyFont="1" applyFill="1" applyBorder="1" applyAlignment="1">
      <alignment horizontal="right" vertical="center"/>
    </xf>
    <xf numFmtId="167" fontId="11" fillId="0" borderId="7" xfId="0" applyNumberFormat="1" applyFont="1" applyBorder="1" applyAlignment="1">
      <alignment horizontal="right" vertical="center"/>
    </xf>
    <xf numFmtId="0" fontId="11" fillId="4" borderId="20" xfId="0" applyFont="1" applyFill="1" applyBorder="1" applyAlignment="1">
      <alignment horizontal="justify" vertical="top" wrapText="1"/>
    </xf>
    <xf numFmtId="167" fontId="12" fillId="0" borderId="5" xfId="0" applyNumberFormat="1" applyFont="1" applyBorder="1" applyAlignment="1">
      <alignment horizontal="right" vertical="center"/>
    </xf>
    <xf numFmtId="167" fontId="11" fillId="7" borderId="21" xfId="0" applyNumberFormat="1" applyFont="1" applyFill="1" applyBorder="1" applyAlignment="1">
      <alignment horizontal="right" vertical="center"/>
    </xf>
    <xf numFmtId="167" fontId="11" fillId="6" borderId="17" xfId="0" applyNumberFormat="1" applyFont="1" applyFill="1" applyBorder="1" applyAlignment="1">
      <alignment horizontal="right" vertical="center"/>
    </xf>
    <xf numFmtId="0" fontId="11" fillId="6" borderId="20" xfId="0" applyFont="1" applyFill="1" applyBorder="1" applyAlignment="1">
      <alignment horizontal="justify" vertical="top" wrapText="1"/>
    </xf>
    <xf numFmtId="167" fontId="11" fillId="0" borderId="21" xfId="0" applyNumberFormat="1" applyFont="1" applyBorder="1" applyAlignment="1">
      <alignment horizontal="right" vertical="center"/>
    </xf>
    <xf numFmtId="167" fontId="11" fillId="0" borderId="22" xfId="0" applyNumberFormat="1" applyFont="1" applyBorder="1" applyAlignment="1">
      <alignment horizontal="right" vertical="center"/>
    </xf>
    <xf numFmtId="49" fontId="9" fillId="3" borderId="24" xfId="0" applyNumberFormat="1" applyFont="1" applyFill="1" applyBorder="1" applyAlignment="1">
      <alignment horizontal="center" vertical="center" wrapText="1"/>
    </xf>
    <xf numFmtId="167" fontId="11" fillId="4" borderId="25" xfId="0" applyNumberFormat="1" applyFont="1" applyFill="1" applyBorder="1" applyAlignment="1">
      <alignment horizontal="right" vertical="center"/>
    </xf>
    <xf numFmtId="167" fontId="11" fillId="4" borderId="21" xfId="0" applyNumberFormat="1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justify" vertical="top" wrapText="1"/>
    </xf>
    <xf numFmtId="167" fontId="11" fillId="6" borderId="25" xfId="0" applyNumberFormat="1" applyFont="1" applyFill="1" applyBorder="1" applyAlignment="1">
      <alignment horizontal="right" vertical="center"/>
    </xf>
    <xf numFmtId="167" fontId="11" fillId="6" borderId="21" xfId="0" applyNumberFormat="1" applyFont="1" applyFill="1" applyBorder="1" applyAlignment="1">
      <alignment horizontal="right" vertical="center"/>
    </xf>
    <xf numFmtId="0" fontId="11" fillId="6" borderId="4" xfId="0" applyFont="1" applyFill="1" applyBorder="1" applyAlignment="1">
      <alignment horizontal="justify" vertical="top" wrapText="1"/>
    </xf>
    <xf numFmtId="49" fontId="9" fillId="3" borderId="12" xfId="0" applyNumberFormat="1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center" vertical="center" wrapText="1"/>
    </xf>
    <xf numFmtId="49" fontId="9" fillId="3" borderId="14" xfId="0" applyNumberFormat="1" applyFont="1" applyFill="1" applyBorder="1" applyAlignment="1">
      <alignment horizontal="center" vertical="center" wrapText="1"/>
    </xf>
    <xf numFmtId="49" fontId="9" fillId="3" borderId="23" xfId="0" applyNumberFormat="1" applyFont="1" applyFill="1" applyBorder="1" applyAlignment="1">
      <alignment horizontal="center" vertical="center" wrapText="1"/>
    </xf>
    <xf numFmtId="49" fontId="9" fillId="3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zoomScaleNormal="100" workbookViewId="0">
      <selection activeCell="J11" sqref="J11"/>
    </sheetView>
  </sheetViews>
  <sheetFormatPr defaultColWidth="8.7109375"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</row>
    <row r="2" spans="1:10" ht="30" customHeight="1">
      <c r="A2" s="17"/>
      <c r="B2" s="17" t="s">
        <v>1</v>
      </c>
      <c r="C2" s="18" t="s">
        <v>2</v>
      </c>
      <c r="D2" s="17"/>
      <c r="E2" s="17"/>
      <c r="F2" s="17"/>
      <c r="G2" s="17"/>
      <c r="H2" s="17"/>
      <c r="I2" s="17"/>
      <c r="J2" s="17"/>
    </row>
    <row r="3" spans="1:10" ht="30" customHeight="1">
      <c r="A3" s="17"/>
      <c r="B3" s="17" t="s">
        <v>3</v>
      </c>
      <c r="C3" s="19" t="s">
        <v>4</v>
      </c>
      <c r="D3" s="17"/>
      <c r="E3" s="17"/>
      <c r="F3" s="17"/>
      <c r="G3" s="17"/>
      <c r="H3" s="17"/>
      <c r="I3" s="17"/>
      <c r="J3" s="17"/>
    </row>
    <row r="4" spans="1:10" ht="30" customHeight="1">
      <c r="A4" s="17"/>
      <c r="B4" s="17" t="s">
        <v>5</v>
      </c>
      <c r="C4" s="20" t="s">
        <v>86</v>
      </c>
      <c r="D4" s="21" t="s">
        <v>6</v>
      </c>
      <c r="E4" s="17"/>
      <c r="F4" s="17"/>
      <c r="G4" s="17"/>
      <c r="H4" s="17"/>
      <c r="I4" s="17"/>
      <c r="J4" s="17"/>
    </row>
    <row r="5" spans="1:10" ht="39.75" customHeight="1">
      <c r="A5" s="22"/>
      <c r="B5" s="14" t="s">
        <v>7</v>
      </c>
      <c r="C5" s="14"/>
      <c r="D5" s="14"/>
      <c r="E5" s="14"/>
      <c r="F5" s="14"/>
      <c r="G5" s="14"/>
      <c r="H5" s="14"/>
      <c r="I5" s="14"/>
      <c r="J5" s="14"/>
    </row>
    <row r="6" spans="1:10" ht="19.5" customHeight="1">
      <c r="A6" s="17"/>
      <c r="B6" s="23"/>
      <c r="C6" s="23"/>
      <c r="D6" s="23"/>
      <c r="E6" s="23"/>
      <c r="F6" s="23"/>
      <c r="G6" s="23"/>
      <c r="H6" s="23"/>
      <c r="I6" s="23"/>
      <c r="J6" s="23"/>
    </row>
    <row r="7" spans="1:10" ht="39.75" customHeight="1">
      <c r="A7" s="17"/>
      <c r="B7" s="18" t="s">
        <v>8</v>
      </c>
      <c r="C7" s="17"/>
      <c r="D7" s="17"/>
      <c r="E7" s="17"/>
      <c r="F7" s="17"/>
      <c r="G7" s="17"/>
      <c r="H7" s="17"/>
      <c r="I7" s="17"/>
      <c r="J7" s="17"/>
    </row>
    <row r="8" spans="1:10" ht="39.75" customHeight="1">
      <c r="A8" s="24"/>
      <c r="B8" s="13" t="s">
        <v>9</v>
      </c>
      <c r="C8" s="13"/>
      <c r="D8" s="12" t="s">
        <v>10</v>
      </c>
      <c r="E8" s="12"/>
      <c r="F8" s="12"/>
      <c r="G8" s="12"/>
      <c r="H8" s="12"/>
      <c r="I8" s="12"/>
      <c r="J8" s="12"/>
    </row>
    <row r="9" spans="1:10" ht="30" customHeight="1">
      <c r="A9" s="24"/>
      <c r="B9" s="13" t="s">
        <v>11</v>
      </c>
      <c r="C9" s="11" t="s">
        <v>12</v>
      </c>
      <c r="D9" s="11" t="s">
        <v>13</v>
      </c>
      <c r="E9" s="11" t="s">
        <v>14</v>
      </c>
      <c r="F9" s="11" t="s">
        <v>15</v>
      </c>
      <c r="G9" s="11" t="s">
        <v>16</v>
      </c>
      <c r="H9" s="12" t="s">
        <v>17</v>
      </c>
      <c r="I9" s="12"/>
      <c r="J9" s="12"/>
    </row>
    <row r="10" spans="1:10" ht="30" customHeight="1">
      <c r="A10" s="24"/>
      <c r="B10" s="13"/>
      <c r="C10" s="11"/>
      <c r="D10" s="11"/>
      <c r="E10" s="11"/>
      <c r="F10" s="11"/>
      <c r="G10" s="11"/>
      <c r="H10" s="26" t="s">
        <v>18</v>
      </c>
      <c r="I10" s="26" t="s">
        <v>19</v>
      </c>
      <c r="J10" s="25" t="s">
        <v>20</v>
      </c>
    </row>
    <row r="11" spans="1:10" ht="34.5" customHeight="1">
      <c r="A11" s="24"/>
      <c r="B11" s="27" t="s">
        <v>21</v>
      </c>
      <c r="C11" s="27" t="s">
        <v>4</v>
      </c>
      <c r="D11" s="28">
        <v>334</v>
      </c>
      <c r="E11" s="28">
        <v>84</v>
      </c>
      <c r="F11" s="28">
        <v>2</v>
      </c>
      <c r="G11" s="29">
        <v>0</v>
      </c>
      <c r="H11" s="28">
        <v>367</v>
      </c>
      <c r="I11" s="28">
        <v>350</v>
      </c>
      <c r="J11" s="30">
        <f>H11+I11</f>
        <v>717</v>
      </c>
    </row>
    <row r="12" spans="1:10" ht="34.5" customHeight="1">
      <c r="A12" s="24"/>
      <c r="B12" s="13" t="s">
        <v>20</v>
      </c>
      <c r="C12" s="13"/>
      <c r="D12" s="31">
        <f t="shared" ref="D12:J12" si="0">SUM(D11:D11)</f>
        <v>334</v>
      </c>
      <c r="E12" s="31">
        <f t="shared" si="0"/>
        <v>84</v>
      </c>
      <c r="F12" s="31">
        <f t="shared" si="0"/>
        <v>2</v>
      </c>
      <c r="G12" s="31">
        <f t="shared" si="0"/>
        <v>0</v>
      </c>
      <c r="H12" s="31">
        <f t="shared" si="0"/>
        <v>367</v>
      </c>
      <c r="I12" s="31">
        <f t="shared" si="0"/>
        <v>350</v>
      </c>
      <c r="J12" s="32">
        <f t="shared" si="0"/>
        <v>717</v>
      </c>
    </row>
    <row r="13" spans="1:10" ht="30" customHeight="1">
      <c r="A13" s="24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30" customHeight="1">
      <c r="A14" s="24"/>
      <c r="B14" s="9" t="s">
        <v>22</v>
      </c>
      <c r="C14" s="9"/>
      <c r="D14" s="9"/>
      <c r="E14" s="9"/>
      <c r="F14" s="9"/>
      <c r="G14" s="9"/>
      <c r="H14" s="9"/>
      <c r="I14" s="9"/>
      <c r="J14" s="9"/>
    </row>
    <row r="15" spans="1:10" ht="39.75" customHeight="1">
      <c r="A15" s="24"/>
      <c r="B15" s="13" t="s">
        <v>23</v>
      </c>
      <c r="C15" s="13"/>
      <c r="D15" s="26" t="s">
        <v>24</v>
      </c>
      <c r="E15" s="12" t="s">
        <v>25</v>
      </c>
      <c r="F15" s="12"/>
      <c r="G15" s="12"/>
      <c r="H15" s="12"/>
      <c r="I15" s="12"/>
      <c r="J15" s="12"/>
    </row>
    <row r="16" spans="1:10" ht="34.5" customHeight="1">
      <c r="A16" s="24"/>
      <c r="B16" s="8" t="s">
        <v>26</v>
      </c>
      <c r="C16" s="8"/>
      <c r="D16" s="33">
        <v>910.08</v>
      </c>
      <c r="E16" s="7" t="s">
        <v>27</v>
      </c>
      <c r="F16" s="7"/>
      <c r="G16" s="7"/>
      <c r="H16" s="7"/>
      <c r="I16" s="7"/>
      <c r="J16" s="7"/>
    </row>
    <row r="17" spans="1:10" ht="34.5" customHeight="1">
      <c r="A17" s="24"/>
      <c r="B17" s="8" t="s">
        <v>28</v>
      </c>
      <c r="C17" s="8"/>
      <c r="D17" s="33">
        <v>719.62</v>
      </c>
      <c r="E17" s="7" t="s">
        <v>29</v>
      </c>
      <c r="F17" s="7"/>
      <c r="G17" s="7"/>
      <c r="H17" s="7"/>
      <c r="I17" s="7"/>
      <c r="J17" s="7"/>
    </row>
    <row r="18" spans="1:10" ht="34.5" customHeight="1">
      <c r="A18" s="24"/>
      <c r="B18" s="8" t="s">
        <v>30</v>
      </c>
      <c r="C18" s="8"/>
      <c r="D18" s="33"/>
      <c r="E18" s="6" t="s">
        <v>31</v>
      </c>
      <c r="F18" s="6"/>
      <c r="G18" s="6"/>
      <c r="H18" s="6"/>
      <c r="I18" s="6"/>
      <c r="J18" s="6"/>
    </row>
    <row r="19" spans="1:10" ht="34.5" customHeight="1">
      <c r="A19" s="24"/>
      <c r="B19" s="8" t="s">
        <v>32</v>
      </c>
      <c r="C19" s="8"/>
      <c r="D19" s="34" t="s">
        <v>33</v>
      </c>
      <c r="E19" s="7" t="s">
        <v>34</v>
      </c>
      <c r="F19" s="7"/>
      <c r="G19" s="7"/>
      <c r="H19" s="7"/>
      <c r="I19" s="7"/>
      <c r="J19" s="7"/>
    </row>
    <row r="20" spans="1:10" ht="34.5" customHeight="1">
      <c r="A20" s="24"/>
      <c r="B20" s="8" t="s">
        <v>35</v>
      </c>
      <c r="C20" s="8"/>
      <c r="D20" s="33">
        <f>IF(C11="TSE",441.88,249.4)</f>
        <v>249.4</v>
      </c>
      <c r="E20" s="6" t="s">
        <v>36</v>
      </c>
      <c r="F20" s="6"/>
      <c r="G20" s="6"/>
      <c r="H20" s="6"/>
      <c r="I20" s="6"/>
      <c r="J20" s="6"/>
    </row>
    <row r="21" spans="1:10" ht="15" customHeight="1">
      <c r="A21" s="24"/>
      <c r="B21" s="35"/>
      <c r="C21" s="35"/>
      <c r="D21" s="35"/>
      <c r="E21" s="36"/>
      <c r="F21" s="36"/>
      <c r="G21" s="36"/>
      <c r="H21" s="36"/>
      <c r="I21" s="36"/>
      <c r="J21" s="36"/>
    </row>
    <row r="22" spans="1:10" ht="15" customHeight="1">
      <c r="A22" s="24"/>
      <c r="B22" s="5"/>
      <c r="C22" s="5"/>
      <c r="D22" s="5"/>
      <c r="E22" s="5"/>
      <c r="F22" s="5"/>
      <c r="G22" s="5"/>
      <c r="H22" s="5"/>
      <c r="I22" s="5"/>
      <c r="J22" s="5"/>
    </row>
    <row r="23" spans="1:10" ht="1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</row>
    <row r="24" spans="1:10" ht="15" customHeight="1">
      <c r="A24" s="24"/>
      <c r="B24" s="24"/>
      <c r="C24" s="24"/>
      <c r="D24" s="24"/>
      <c r="E24" s="24"/>
      <c r="F24" s="24"/>
      <c r="G24" s="24"/>
      <c r="H24" s="37"/>
      <c r="I24" s="24"/>
      <c r="J24" s="24"/>
    </row>
  </sheetData>
  <mergeCells count="26">
    <mergeCell ref="B19:C19"/>
    <mergeCell ref="E19:J19"/>
    <mergeCell ref="B20:C20"/>
    <mergeCell ref="E20:J20"/>
    <mergeCell ref="B22:J22"/>
    <mergeCell ref="B16:C16"/>
    <mergeCell ref="E16:J16"/>
    <mergeCell ref="B17:C17"/>
    <mergeCell ref="E17:J17"/>
    <mergeCell ref="B18:C18"/>
    <mergeCell ref="E18:J18"/>
    <mergeCell ref="B12:C12"/>
    <mergeCell ref="B13:J13"/>
    <mergeCell ref="B14:J14"/>
    <mergeCell ref="B15:C15"/>
    <mergeCell ref="E15:J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7109375"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9.140625" customWidth="1"/>
  </cols>
  <sheetData>
    <row r="1" spans="1:11" ht="39.75" customHeight="1">
      <c r="A1" s="4" t="s">
        <v>37</v>
      </c>
      <c r="B1" s="4"/>
      <c r="C1" s="4"/>
      <c r="D1" s="4"/>
      <c r="E1" s="4"/>
      <c r="F1" s="4"/>
      <c r="G1" s="4"/>
      <c r="H1" s="4"/>
      <c r="I1" s="4"/>
      <c r="J1" s="4"/>
      <c r="K1" s="38"/>
    </row>
    <row r="2" spans="1:11" ht="39.75" customHeight="1">
      <c r="A2" s="3" t="s">
        <v>38</v>
      </c>
      <c r="B2" s="3"/>
      <c r="C2" s="3"/>
      <c r="D2" s="3"/>
      <c r="E2" s="3"/>
      <c r="F2" s="3"/>
      <c r="G2" s="3"/>
      <c r="H2" s="3"/>
      <c r="I2" s="3"/>
      <c r="J2" s="3"/>
      <c r="K2" s="39"/>
    </row>
    <row r="3" spans="1:11" ht="19.5" customHeight="1">
      <c r="A3" s="40" t="s">
        <v>39</v>
      </c>
      <c r="B3" s="41" t="s">
        <v>40</v>
      </c>
      <c r="C3" s="42" t="s">
        <v>6</v>
      </c>
      <c r="D3" s="40"/>
      <c r="E3" s="40"/>
      <c r="F3" s="40"/>
      <c r="G3" s="40"/>
      <c r="H3" s="40"/>
      <c r="I3" s="40"/>
      <c r="J3" s="40"/>
    </row>
    <row r="4" spans="1:11" ht="19.5" customHeight="1">
      <c r="A4" s="40" t="s">
        <v>3</v>
      </c>
      <c r="B4" s="43" t="s">
        <v>21</v>
      </c>
      <c r="C4" s="44" t="s">
        <v>4</v>
      </c>
      <c r="D4" s="40"/>
      <c r="E4" s="40"/>
      <c r="F4" s="40"/>
      <c r="G4" s="40"/>
      <c r="H4" s="40"/>
      <c r="I4" s="40"/>
      <c r="J4" s="40"/>
    </row>
    <row r="5" spans="1:11" ht="9.75" customHeight="1">
      <c r="A5" s="45"/>
      <c r="B5" s="46"/>
      <c r="C5" s="45"/>
      <c r="D5" s="45"/>
      <c r="E5" s="45"/>
      <c r="F5" s="45"/>
      <c r="G5" s="45"/>
      <c r="H5" s="45"/>
      <c r="I5" s="45"/>
      <c r="J5" s="45"/>
    </row>
    <row r="6" spans="1:11" ht="30" customHeight="1">
      <c r="A6" s="2" t="s">
        <v>41</v>
      </c>
      <c r="B6" s="1" t="s">
        <v>42</v>
      </c>
      <c r="C6" s="1"/>
      <c r="D6" s="1"/>
      <c r="E6" s="1"/>
      <c r="F6" s="1"/>
      <c r="G6" s="1"/>
      <c r="H6" s="1"/>
      <c r="I6" s="1"/>
      <c r="J6" s="84" t="s">
        <v>43</v>
      </c>
    </row>
    <row r="7" spans="1:11" ht="30" customHeight="1">
      <c r="A7" s="2"/>
      <c r="B7" s="85" t="s">
        <v>44</v>
      </c>
      <c r="C7" s="85"/>
      <c r="D7" s="85"/>
      <c r="E7" s="85"/>
      <c r="F7" s="85" t="s">
        <v>45</v>
      </c>
      <c r="G7" s="85"/>
      <c r="H7" s="85"/>
      <c r="I7" s="86" t="s">
        <v>46</v>
      </c>
      <c r="J7" s="84"/>
    </row>
    <row r="8" spans="1:11" ht="30" customHeight="1">
      <c r="A8" s="2"/>
      <c r="B8" s="47" t="s">
        <v>47</v>
      </c>
      <c r="C8" s="47" t="s">
        <v>48</v>
      </c>
      <c r="D8" s="47" t="s">
        <v>49</v>
      </c>
      <c r="E8" s="47" t="s">
        <v>50</v>
      </c>
      <c r="F8" s="47" t="s">
        <v>18</v>
      </c>
      <c r="G8" s="47" t="s">
        <v>19</v>
      </c>
      <c r="H8" s="47" t="s">
        <v>20</v>
      </c>
      <c r="I8" s="86"/>
      <c r="J8" s="84"/>
    </row>
    <row r="9" spans="1:11" ht="60" customHeight="1">
      <c r="A9" s="48" t="s">
        <v>51</v>
      </c>
      <c r="B9" s="49">
        <v>78</v>
      </c>
      <c r="C9" s="50">
        <v>2</v>
      </c>
      <c r="D9" s="50">
        <v>0</v>
      </c>
      <c r="E9" s="49">
        <f t="shared" ref="E9:E20" si="0">B9+C9-D9</f>
        <v>80</v>
      </c>
      <c r="F9" s="51">
        <v>0</v>
      </c>
      <c r="G9" s="52">
        <f t="shared" ref="G9:G20" si="1">E9</f>
        <v>80</v>
      </c>
      <c r="H9" s="53">
        <f t="shared" ref="H9:H20" si="2">G9</f>
        <v>80</v>
      </c>
      <c r="I9" s="54" t="s">
        <v>52</v>
      </c>
      <c r="J9" s="54" t="s">
        <v>53</v>
      </c>
    </row>
    <row r="10" spans="1:11" ht="60" customHeight="1">
      <c r="A10" s="55" t="s">
        <v>54</v>
      </c>
      <c r="B10" s="56">
        <f t="shared" ref="B10:B20" si="3">H9</f>
        <v>80</v>
      </c>
      <c r="C10" s="50">
        <v>1</v>
      </c>
      <c r="D10" s="50">
        <v>0</v>
      </c>
      <c r="E10" s="49">
        <f t="shared" si="0"/>
        <v>81</v>
      </c>
      <c r="F10" s="51">
        <v>0</v>
      </c>
      <c r="G10" s="52">
        <f t="shared" si="1"/>
        <v>81</v>
      </c>
      <c r="H10" s="53">
        <f t="shared" si="2"/>
        <v>81</v>
      </c>
      <c r="I10" s="54" t="str">
        <f t="shared" ref="I10:I20" si="4">I9</f>
        <v>Resulução 23116/2009</v>
      </c>
      <c r="J10" s="54" t="s">
        <v>55</v>
      </c>
    </row>
    <row r="11" spans="1:11" ht="60" customHeight="1">
      <c r="A11" s="55" t="s">
        <v>56</v>
      </c>
      <c r="B11" s="56">
        <f t="shared" si="3"/>
        <v>81</v>
      </c>
      <c r="C11" s="50">
        <v>0</v>
      </c>
      <c r="D11" s="50">
        <v>0</v>
      </c>
      <c r="E11" s="49">
        <f t="shared" si="0"/>
        <v>81</v>
      </c>
      <c r="F11" s="51">
        <v>0</v>
      </c>
      <c r="G11" s="52">
        <f t="shared" si="1"/>
        <v>81</v>
      </c>
      <c r="H11" s="53">
        <f t="shared" si="2"/>
        <v>81</v>
      </c>
      <c r="I11" s="54" t="str">
        <f t="shared" si="4"/>
        <v>Resulução 23116/2009</v>
      </c>
      <c r="J11" s="54" t="s">
        <v>57</v>
      </c>
    </row>
    <row r="12" spans="1:11" ht="60" customHeight="1">
      <c r="A12" s="55" t="s">
        <v>58</v>
      </c>
      <c r="B12" s="56">
        <f t="shared" si="3"/>
        <v>81</v>
      </c>
      <c r="C12" s="57">
        <v>0</v>
      </c>
      <c r="D12" s="57">
        <v>0</v>
      </c>
      <c r="E12" s="49">
        <f t="shared" si="0"/>
        <v>81</v>
      </c>
      <c r="F12" s="51">
        <v>0</v>
      </c>
      <c r="G12" s="52">
        <f t="shared" si="1"/>
        <v>81</v>
      </c>
      <c r="H12" s="53">
        <f t="shared" si="2"/>
        <v>81</v>
      </c>
      <c r="I12" s="58" t="str">
        <f t="shared" si="4"/>
        <v>Resulução 23116/2009</v>
      </c>
      <c r="J12" s="58" t="s">
        <v>57</v>
      </c>
    </row>
    <row r="13" spans="1:11" ht="60" customHeight="1">
      <c r="A13" s="55" t="s">
        <v>59</v>
      </c>
      <c r="B13" s="56">
        <f t="shared" si="3"/>
        <v>81</v>
      </c>
      <c r="C13" s="57">
        <v>2</v>
      </c>
      <c r="D13" s="57">
        <v>0</v>
      </c>
      <c r="E13" s="49">
        <f t="shared" si="0"/>
        <v>83</v>
      </c>
      <c r="F13" s="51">
        <v>0</v>
      </c>
      <c r="G13" s="52">
        <f t="shared" si="1"/>
        <v>83</v>
      </c>
      <c r="H13" s="53">
        <f t="shared" si="2"/>
        <v>83</v>
      </c>
      <c r="I13" s="58" t="str">
        <f t="shared" si="4"/>
        <v>Resulução 23116/2009</v>
      </c>
      <c r="J13" s="58" t="s">
        <v>60</v>
      </c>
    </row>
    <row r="14" spans="1:11" ht="60" customHeight="1">
      <c r="A14" s="55" t="s">
        <v>61</v>
      </c>
      <c r="B14" s="56">
        <f t="shared" si="3"/>
        <v>83</v>
      </c>
      <c r="C14" s="57">
        <v>0</v>
      </c>
      <c r="D14" s="57">
        <v>0</v>
      </c>
      <c r="E14" s="49">
        <f t="shared" si="0"/>
        <v>83</v>
      </c>
      <c r="F14" s="51">
        <v>0</v>
      </c>
      <c r="G14" s="52">
        <f t="shared" si="1"/>
        <v>83</v>
      </c>
      <c r="H14" s="53">
        <f t="shared" si="2"/>
        <v>83</v>
      </c>
      <c r="I14" s="58" t="str">
        <f t="shared" si="4"/>
        <v>Resulução 23116/2009</v>
      </c>
      <c r="J14" s="58"/>
    </row>
    <row r="15" spans="1:11" ht="60" customHeight="1">
      <c r="A15" s="55" t="s">
        <v>62</v>
      </c>
      <c r="B15" s="56">
        <f t="shared" si="3"/>
        <v>83</v>
      </c>
      <c r="C15" s="57">
        <v>0</v>
      </c>
      <c r="D15" s="57">
        <v>0</v>
      </c>
      <c r="E15" s="49">
        <f t="shared" si="0"/>
        <v>83</v>
      </c>
      <c r="F15" s="51">
        <v>0</v>
      </c>
      <c r="G15" s="52">
        <f t="shared" si="1"/>
        <v>83</v>
      </c>
      <c r="H15" s="53">
        <f t="shared" si="2"/>
        <v>83</v>
      </c>
      <c r="I15" s="58" t="str">
        <f t="shared" si="4"/>
        <v>Resulução 23116/2009</v>
      </c>
      <c r="J15" s="58"/>
    </row>
    <row r="16" spans="1:11" ht="60" customHeight="1">
      <c r="A16" s="55" t="s">
        <v>63</v>
      </c>
      <c r="B16" s="56">
        <f t="shared" si="3"/>
        <v>83</v>
      </c>
      <c r="C16" s="57">
        <v>0</v>
      </c>
      <c r="D16" s="57">
        <v>0</v>
      </c>
      <c r="E16" s="49">
        <f t="shared" si="0"/>
        <v>83</v>
      </c>
      <c r="F16" s="51">
        <v>0</v>
      </c>
      <c r="G16" s="52">
        <f t="shared" si="1"/>
        <v>83</v>
      </c>
      <c r="H16" s="53">
        <f t="shared" si="2"/>
        <v>83</v>
      </c>
      <c r="I16" s="58" t="str">
        <f t="shared" si="4"/>
        <v>Resulução 23116/2009</v>
      </c>
      <c r="J16" s="58"/>
    </row>
    <row r="17" spans="1:10" ht="60" customHeight="1">
      <c r="A17" s="55" t="s">
        <v>64</v>
      </c>
      <c r="B17" s="56">
        <f t="shared" si="3"/>
        <v>83</v>
      </c>
      <c r="C17" s="57">
        <v>0</v>
      </c>
      <c r="D17" s="57">
        <v>0</v>
      </c>
      <c r="E17" s="49">
        <f t="shared" si="0"/>
        <v>83</v>
      </c>
      <c r="F17" s="51">
        <v>0</v>
      </c>
      <c r="G17" s="52">
        <f t="shared" si="1"/>
        <v>83</v>
      </c>
      <c r="H17" s="53">
        <f t="shared" si="2"/>
        <v>83</v>
      </c>
      <c r="I17" s="58" t="str">
        <f t="shared" si="4"/>
        <v>Resulução 23116/2009</v>
      </c>
      <c r="J17" s="58"/>
    </row>
    <row r="18" spans="1:10" ht="60" customHeight="1">
      <c r="A18" s="55" t="s">
        <v>65</v>
      </c>
      <c r="B18" s="56">
        <f t="shared" si="3"/>
        <v>83</v>
      </c>
      <c r="C18" s="57">
        <v>0</v>
      </c>
      <c r="D18" s="57">
        <v>0</v>
      </c>
      <c r="E18" s="49">
        <f t="shared" si="0"/>
        <v>83</v>
      </c>
      <c r="F18" s="51">
        <v>0</v>
      </c>
      <c r="G18" s="52">
        <f t="shared" si="1"/>
        <v>83</v>
      </c>
      <c r="H18" s="53">
        <f t="shared" si="2"/>
        <v>83</v>
      </c>
      <c r="I18" s="58" t="str">
        <f t="shared" si="4"/>
        <v>Resulução 23116/2009</v>
      </c>
      <c r="J18" s="58"/>
    </row>
    <row r="19" spans="1:10" ht="60" customHeight="1">
      <c r="A19" s="55" t="s">
        <v>66</v>
      </c>
      <c r="B19" s="56">
        <f t="shared" si="3"/>
        <v>83</v>
      </c>
      <c r="C19" s="57">
        <v>0</v>
      </c>
      <c r="D19" s="57">
        <v>0</v>
      </c>
      <c r="E19" s="49">
        <f t="shared" si="0"/>
        <v>83</v>
      </c>
      <c r="F19" s="51">
        <v>0</v>
      </c>
      <c r="G19" s="52">
        <f t="shared" si="1"/>
        <v>83</v>
      </c>
      <c r="H19" s="53">
        <f t="shared" si="2"/>
        <v>83</v>
      </c>
      <c r="I19" s="58" t="str">
        <f t="shared" si="4"/>
        <v>Resulução 23116/2009</v>
      </c>
      <c r="J19" s="58"/>
    </row>
    <row r="20" spans="1:10" ht="60" customHeight="1">
      <c r="A20" s="55" t="s">
        <v>67</v>
      </c>
      <c r="B20" s="56">
        <f t="shared" si="3"/>
        <v>83</v>
      </c>
      <c r="C20" s="57">
        <v>0</v>
      </c>
      <c r="D20" s="57">
        <v>0</v>
      </c>
      <c r="E20" s="49">
        <f t="shared" si="0"/>
        <v>83</v>
      </c>
      <c r="F20" s="51">
        <v>0</v>
      </c>
      <c r="G20" s="52">
        <f t="shared" si="1"/>
        <v>83</v>
      </c>
      <c r="H20" s="53">
        <f t="shared" si="2"/>
        <v>83</v>
      </c>
      <c r="I20" s="58" t="str">
        <f t="shared" si="4"/>
        <v>Resulução 23116/2009</v>
      </c>
      <c r="J20" s="58"/>
    </row>
    <row r="21" spans="1:10" ht="19.5" customHeight="1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7109375" defaultRowHeight="15"/>
  <cols>
    <col min="1" max="8" width="15.7109375" customWidth="1"/>
    <col min="9" max="10" width="60.7109375" customWidth="1"/>
    <col min="11" max="11" width="9.140625" customWidth="1"/>
  </cols>
  <sheetData>
    <row r="1" spans="1:11" ht="39.75" customHeight="1">
      <c r="A1" s="4" t="s">
        <v>68</v>
      </c>
      <c r="B1" s="4"/>
      <c r="C1" s="4"/>
      <c r="D1" s="4"/>
      <c r="E1" s="4"/>
      <c r="F1" s="4"/>
      <c r="G1" s="4"/>
      <c r="H1" s="4"/>
      <c r="I1" s="4"/>
      <c r="J1" s="4"/>
      <c r="K1" s="60"/>
    </row>
    <row r="2" spans="1:11" ht="39.75" customHeight="1">
      <c r="A2" s="3" t="s">
        <v>69</v>
      </c>
      <c r="B2" s="3"/>
      <c r="C2" s="3"/>
      <c r="D2" s="3"/>
      <c r="E2" s="3"/>
      <c r="F2" s="3"/>
      <c r="G2" s="3"/>
      <c r="H2" s="3"/>
      <c r="I2" s="3"/>
      <c r="J2" s="3"/>
      <c r="K2" s="61"/>
    </row>
    <row r="3" spans="1:11" ht="19.5" customHeight="1">
      <c r="A3" s="40" t="s">
        <v>39</v>
      </c>
      <c r="B3" s="41" t="s">
        <v>40</v>
      </c>
      <c r="C3" s="42" t="s">
        <v>6</v>
      </c>
      <c r="D3" s="40"/>
      <c r="E3" s="40"/>
      <c r="F3" s="40"/>
      <c r="G3" s="40"/>
      <c r="H3" s="40"/>
      <c r="I3" s="40"/>
      <c r="J3" s="40"/>
    </row>
    <row r="4" spans="1:11" ht="19.5" customHeight="1">
      <c r="A4" s="40" t="s">
        <v>3</v>
      </c>
      <c r="B4" s="43" t="s">
        <v>21</v>
      </c>
      <c r="C4" s="44" t="s">
        <v>4</v>
      </c>
      <c r="D4" s="40"/>
      <c r="E4" s="40"/>
      <c r="F4" s="40"/>
      <c r="G4" s="40"/>
      <c r="H4" s="40"/>
      <c r="I4" s="40"/>
      <c r="J4" s="40"/>
    </row>
    <row r="5" spans="1:11" ht="9.75" customHeight="1">
      <c r="A5" s="45"/>
      <c r="B5" s="46"/>
      <c r="C5" s="45"/>
      <c r="D5" s="45"/>
      <c r="E5" s="45"/>
      <c r="F5" s="45"/>
      <c r="G5" s="45"/>
      <c r="H5" s="45"/>
      <c r="I5" s="45"/>
      <c r="J5" s="45"/>
    </row>
    <row r="6" spans="1:11" ht="30" customHeight="1">
      <c r="A6" s="2" t="s">
        <v>41</v>
      </c>
      <c r="B6" s="1" t="s">
        <v>42</v>
      </c>
      <c r="C6" s="1"/>
      <c r="D6" s="1"/>
      <c r="E6" s="1"/>
      <c r="F6" s="1"/>
      <c r="G6" s="1"/>
      <c r="H6" s="1"/>
      <c r="I6" s="1"/>
      <c r="J6" s="84" t="s">
        <v>43</v>
      </c>
    </row>
    <row r="7" spans="1:11" ht="30" customHeight="1">
      <c r="A7" s="2"/>
      <c r="B7" s="85" t="s">
        <v>44</v>
      </c>
      <c r="C7" s="85"/>
      <c r="D7" s="85"/>
      <c r="E7" s="85"/>
      <c r="F7" s="85" t="s">
        <v>45</v>
      </c>
      <c r="G7" s="85"/>
      <c r="H7" s="85"/>
      <c r="I7" s="86" t="s">
        <v>46</v>
      </c>
      <c r="J7" s="84"/>
    </row>
    <row r="8" spans="1:11" ht="30" customHeight="1">
      <c r="A8" s="2"/>
      <c r="B8" s="47" t="s">
        <v>47</v>
      </c>
      <c r="C8" s="47" t="s">
        <v>48</v>
      </c>
      <c r="D8" s="47" t="s">
        <v>49</v>
      </c>
      <c r="E8" s="47" t="s">
        <v>50</v>
      </c>
      <c r="F8" s="47" t="s">
        <v>18</v>
      </c>
      <c r="G8" s="47" t="s">
        <v>19</v>
      </c>
      <c r="H8" s="47" t="s">
        <v>20</v>
      </c>
      <c r="I8" s="86"/>
      <c r="J8" s="84"/>
    </row>
    <row r="9" spans="1:11" ht="60" customHeight="1">
      <c r="A9" s="48" t="s">
        <v>51</v>
      </c>
      <c r="B9" s="49">
        <v>4</v>
      </c>
      <c r="C9" s="50">
        <v>0</v>
      </c>
      <c r="D9" s="50">
        <v>0</v>
      </c>
      <c r="E9" s="49">
        <f t="shared" ref="E9:E20" si="0">B9+C9-D9</f>
        <v>4</v>
      </c>
      <c r="F9" s="62">
        <f t="shared" ref="F9:F20" si="1">E9</f>
        <v>4</v>
      </c>
      <c r="G9" s="63">
        <v>0</v>
      </c>
      <c r="H9" s="64">
        <f t="shared" ref="H9:H20" si="2">F9</f>
        <v>4</v>
      </c>
      <c r="I9" s="54" t="s">
        <v>70</v>
      </c>
      <c r="J9" s="54"/>
    </row>
    <row r="10" spans="1:11" ht="60" customHeight="1">
      <c r="A10" s="55" t="s">
        <v>54</v>
      </c>
      <c r="B10" s="56">
        <f t="shared" ref="B10:B20" si="3">H9</f>
        <v>4</v>
      </c>
      <c r="C10" s="50">
        <v>0</v>
      </c>
      <c r="D10" s="50">
        <v>1</v>
      </c>
      <c r="E10" s="49">
        <f t="shared" si="0"/>
        <v>3</v>
      </c>
      <c r="F10" s="62">
        <f t="shared" si="1"/>
        <v>3</v>
      </c>
      <c r="G10" s="63">
        <v>0</v>
      </c>
      <c r="H10" s="64">
        <f t="shared" si="2"/>
        <v>3</v>
      </c>
      <c r="I10" s="54" t="str">
        <f t="shared" ref="I10:I20" si="4">I9</f>
        <v>Resoluções TSE nº 22.697/2008 e 23.055/2009.</v>
      </c>
      <c r="J10" s="54" t="s">
        <v>71</v>
      </c>
    </row>
    <row r="11" spans="1:11" ht="60" customHeight="1">
      <c r="A11" s="55" t="s">
        <v>56</v>
      </c>
      <c r="B11" s="56">
        <f t="shared" si="3"/>
        <v>3</v>
      </c>
      <c r="C11" s="50">
        <v>0</v>
      </c>
      <c r="D11" s="50">
        <v>0</v>
      </c>
      <c r="E11" s="49">
        <f t="shared" si="0"/>
        <v>3</v>
      </c>
      <c r="F11" s="62">
        <f t="shared" si="1"/>
        <v>3</v>
      </c>
      <c r="G11" s="63">
        <v>0</v>
      </c>
      <c r="H11" s="64">
        <f t="shared" si="2"/>
        <v>3</v>
      </c>
      <c r="I11" s="54" t="str">
        <f t="shared" si="4"/>
        <v>Resoluções TSE nº 22.697/2008 e 23.055/2009.</v>
      </c>
      <c r="J11" s="54" t="s">
        <v>57</v>
      </c>
    </row>
    <row r="12" spans="1:11" ht="60" customHeight="1">
      <c r="A12" s="55" t="s">
        <v>58</v>
      </c>
      <c r="B12" s="56">
        <f t="shared" si="3"/>
        <v>3</v>
      </c>
      <c r="C12" s="57">
        <v>0</v>
      </c>
      <c r="D12" s="57">
        <v>1</v>
      </c>
      <c r="E12" s="49">
        <f t="shared" si="0"/>
        <v>2</v>
      </c>
      <c r="F12" s="62">
        <f t="shared" si="1"/>
        <v>2</v>
      </c>
      <c r="G12" s="63">
        <v>0</v>
      </c>
      <c r="H12" s="64">
        <f t="shared" si="2"/>
        <v>2</v>
      </c>
      <c r="I12" s="58" t="str">
        <f t="shared" si="4"/>
        <v>Resoluções TSE nº 22.697/2008 e 23.055/2009.</v>
      </c>
      <c r="J12" s="58" t="s">
        <v>72</v>
      </c>
    </row>
    <row r="13" spans="1:11" ht="60" customHeight="1">
      <c r="A13" s="55" t="s">
        <v>59</v>
      </c>
      <c r="B13" s="56">
        <f t="shared" si="3"/>
        <v>2</v>
      </c>
      <c r="C13" s="57">
        <v>2</v>
      </c>
      <c r="D13" s="57">
        <v>0</v>
      </c>
      <c r="E13" s="49">
        <f t="shared" si="0"/>
        <v>4</v>
      </c>
      <c r="F13" s="62">
        <f t="shared" si="1"/>
        <v>4</v>
      </c>
      <c r="G13" s="63">
        <v>0</v>
      </c>
      <c r="H13" s="64">
        <f t="shared" si="2"/>
        <v>4</v>
      </c>
      <c r="I13" s="58" t="str">
        <f t="shared" si="4"/>
        <v>Resoluções TSE nº 22.697/2008 e 23.055/2009.</v>
      </c>
      <c r="J13" s="58" t="s">
        <v>73</v>
      </c>
    </row>
    <row r="14" spans="1:11" ht="60" customHeight="1">
      <c r="A14" s="55" t="s">
        <v>61</v>
      </c>
      <c r="B14" s="56">
        <f t="shared" si="3"/>
        <v>4</v>
      </c>
      <c r="C14" s="57">
        <v>0</v>
      </c>
      <c r="D14" s="57">
        <v>0</v>
      </c>
      <c r="E14" s="49">
        <f t="shared" si="0"/>
        <v>4</v>
      </c>
      <c r="F14" s="62">
        <f t="shared" si="1"/>
        <v>4</v>
      </c>
      <c r="G14" s="63">
        <v>0</v>
      </c>
      <c r="H14" s="64">
        <f t="shared" si="2"/>
        <v>4</v>
      </c>
      <c r="I14" s="58" t="str">
        <f t="shared" si="4"/>
        <v>Resoluções TSE nº 22.697/2008 e 23.055/2009.</v>
      </c>
      <c r="J14" s="58"/>
    </row>
    <row r="15" spans="1:11" ht="60" customHeight="1">
      <c r="A15" s="55" t="s">
        <v>62</v>
      </c>
      <c r="B15" s="56">
        <f t="shared" si="3"/>
        <v>4</v>
      </c>
      <c r="C15" s="57">
        <v>0</v>
      </c>
      <c r="D15" s="57">
        <v>0</v>
      </c>
      <c r="E15" s="49">
        <f t="shared" si="0"/>
        <v>4</v>
      </c>
      <c r="F15" s="62">
        <f t="shared" si="1"/>
        <v>4</v>
      </c>
      <c r="G15" s="63">
        <v>0</v>
      </c>
      <c r="H15" s="64">
        <f t="shared" si="2"/>
        <v>4</v>
      </c>
      <c r="I15" s="58" t="str">
        <f t="shared" si="4"/>
        <v>Resoluções TSE nº 22.697/2008 e 23.055/2009.</v>
      </c>
      <c r="J15" s="58"/>
    </row>
    <row r="16" spans="1:11" ht="60" customHeight="1">
      <c r="A16" s="55" t="s">
        <v>63</v>
      </c>
      <c r="B16" s="56">
        <f t="shared" si="3"/>
        <v>4</v>
      </c>
      <c r="C16" s="57">
        <v>0</v>
      </c>
      <c r="D16" s="57">
        <v>0</v>
      </c>
      <c r="E16" s="49">
        <f t="shared" si="0"/>
        <v>4</v>
      </c>
      <c r="F16" s="62">
        <f t="shared" si="1"/>
        <v>4</v>
      </c>
      <c r="G16" s="63">
        <v>0</v>
      </c>
      <c r="H16" s="64">
        <f t="shared" si="2"/>
        <v>4</v>
      </c>
      <c r="I16" s="58" t="str">
        <f t="shared" si="4"/>
        <v>Resoluções TSE nº 22.697/2008 e 23.055/2009.</v>
      </c>
      <c r="J16" s="58"/>
    </row>
    <row r="17" spans="1:10" ht="60" customHeight="1">
      <c r="A17" s="55" t="s">
        <v>64</v>
      </c>
      <c r="B17" s="56">
        <f t="shared" si="3"/>
        <v>4</v>
      </c>
      <c r="C17" s="57">
        <v>0</v>
      </c>
      <c r="D17" s="57">
        <v>0</v>
      </c>
      <c r="E17" s="49">
        <f t="shared" si="0"/>
        <v>4</v>
      </c>
      <c r="F17" s="62">
        <f t="shared" si="1"/>
        <v>4</v>
      </c>
      <c r="G17" s="63">
        <v>0</v>
      </c>
      <c r="H17" s="64">
        <f t="shared" si="2"/>
        <v>4</v>
      </c>
      <c r="I17" s="58" t="str">
        <f t="shared" si="4"/>
        <v>Resoluções TSE nº 22.697/2008 e 23.055/2009.</v>
      </c>
      <c r="J17" s="58"/>
    </row>
    <row r="18" spans="1:10" ht="60" customHeight="1">
      <c r="A18" s="55" t="s">
        <v>65</v>
      </c>
      <c r="B18" s="56">
        <f t="shared" si="3"/>
        <v>4</v>
      </c>
      <c r="C18" s="57">
        <v>0</v>
      </c>
      <c r="D18" s="57">
        <v>0</v>
      </c>
      <c r="E18" s="49">
        <f t="shared" si="0"/>
        <v>4</v>
      </c>
      <c r="F18" s="62">
        <f t="shared" si="1"/>
        <v>4</v>
      </c>
      <c r="G18" s="63">
        <v>0</v>
      </c>
      <c r="H18" s="64">
        <f t="shared" si="2"/>
        <v>4</v>
      </c>
      <c r="I18" s="58" t="str">
        <f t="shared" si="4"/>
        <v>Resoluções TSE nº 22.697/2008 e 23.055/2009.</v>
      </c>
      <c r="J18" s="58"/>
    </row>
    <row r="19" spans="1:10" ht="60" customHeight="1">
      <c r="A19" s="55" t="s">
        <v>66</v>
      </c>
      <c r="B19" s="56">
        <f t="shared" si="3"/>
        <v>4</v>
      </c>
      <c r="C19" s="57">
        <v>0</v>
      </c>
      <c r="D19" s="57">
        <v>0</v>
      </c>
      <c r="E19" s="49">
        <f t="shared" si="0"/>
        <v>4</v>
      </c>
      <c r="F19" s="62">
        <f t="shared" si="1"/>
        <v>4</v>
      </c>
      <c r="G19" s="63">
        <v>0</v>
      </c>
      <c r="H19" s="64">
        <f t="shared" si="2"/>
        <v>4</v>
      </c>
      <c r="I19" s="58" t="str">
        <f t="shared" si="4"/>
        <v>Resoluções TSE nº 22.697/2008 e 23.055/2009.</v>
      </c>
      <c r="J19" s="58"/>
    </row>
    <row r="20" spans="1:10" ht="60" customHeight="1">
      <c r="A20" s="55" t="s">
        <v>67</v>
      </c>
      <c r="B20" s="56">
        <f t="shared" si="3"/>
        <v>4</v>
      </c>
      <c r="C20" s="57">
        <v>0</v>
      </c>
      <c r="D20" s="57">
        <v>0</v>
      </c>
      <c r="E20" s="49">
        <f t="shared" si="0"/>
        <v>4</v>
      </c>
      <c r="F20" s="62">
        <f t="shared" si="1"/>
        <v>4</v>
      </c>
      <c r="G20" s="63">
        <v>0</v>
      </c>
      <c r="H20" s="64">
        <f t="shared" si="2"/>
        <v>4</v>
      </c>
      <c r="I20" s="58" t="str">
        <f t="shared" si="4"/>
        <v>Resoluções TSE nº 22.697/2008 e 23.055/2009.</v>
      </c>
      <c r="J20" s="58"/>
    </row>
    <row r="21" spans="1:10" ht="19.5" customHeight="1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7109375" defaultRowHeight="15"/>
  <cols>
    <col min="1" max="8" width="15.7109375" customWidth="1"/>
    <col min="9" max="10" width="60.7109375" customWidth="1"/>
  </cols>
  <sheetData>
    <row r="1" spans="1:10" ht="39.75" customHeight="1">
      <c r="A1" s="4" t="s">
        <v>74</v>
      </c>
      <c r="B1" s="4"/>
      <c r="C1" s="4"/>
      <c r="D1" s="4"/>
      <c r="E1" s="4"/>
      <c r="F1" s="4"/>
      <c r="G1" s="4"/>
      <c r="H1" s="4"/>
      <c r="I1" s="4"/>
      <c r="J1" s="4"/>
    </row>
    <row r="2" spans="1:10" ht="39.75" customHeight="1">
      <c r="A2" s="3" t="s">
        <v>75</v>
      </c>
      <c r="B2" s="3"/>
      <c r="C2" s="3"/>
      <c r="D2" s="3"/>
      <c r="E2" s="3"/>
      <c r="F2" s="3"/>
      <c r="G2" s="3"/>
      <c r="H2" s="3"/>
      <c r="I2" s="3"/>
      <c r="J2" s="3"/>
    </row>
    <row r="3" spans="1:10" ht="19.5" customHeight="1">
      <c r="A3" s="40" t="s">
        <v>39</v>
      </c>
      <c r="B3" s="41" t="s">
        <v>40</v>
      </c>
      <c r="C3" s="42" t="s">
        <v>6</v>
      </c>
      <c r="D3" s="40"/>
      <c r="E3" s="40"/>
      <c r="F3" s="40"/>
      <c r="G3" s="40"/>
      <c r="H3" s="40"/>
      <c r="I3" s="40"/>
      <c r="J3" s="40"/>
    </row>
    <row r="4" spans="1:10" ht="19.5" customHeight="1">
      <c r="A4" s="40" t="s">
        <v>3</v>
      </c>
      <c r="B4" s="43" t="s">
        <v>21</v>
      </c>
      <c r="C4" s="44" t="s">
        <v>4</v>
      </c>
      <c r="D4" s="40"/>
      <c r="E4" s="40"/>
      <c r="F4" s="40"/>
      <c r="G4" s="40"/>
      <c r="H4" s="40"/>
      <c r="I4" s="40"/>
      <c r="J4" s="40"/>
    </row>
    <row r="5" spans="1:10" ht="9.75" customHeight="1">
      <c r="A5" s="45"/>
      <c r="B5" s="46"/>
      <c r="C5" s="45"/>
      <c r="D5" s="45"/>
      <c r="E5" s="45"/>
      <c r="F5" s="45"/>
      <c r="G5" s="45"/>
      <c r="H5" s="45"/>
      <c r="I5" s="45"/>
      <c r="J5" s="45"/>
    </row>
    <row r="6" spans="1:10" ht="30" customHeight="1">
      <c r="A6" s="2" t="s">
        <v>41</v>
      </c>
      <c r="B6" s="1" t="s">
        <v>42</v>
      </c>
      <c r="C6" s="1"/>
      <c r="D6" s="1"/>
      <c r="E6" s="1"/>
      <c r="F6" s="1"/>
      <c r="G6" s="1"/>
      <c r="H6" s="1"/>
      <c r="I6" s="1"/>
      <c r="J6" s="84" t="s">
        <v>43</v>
      </c>
    </row>
    <row r="7" spans="1:10" ht="30" customHeight="1">
      <c r="A7" s="2"/>
      <c r="B7" s="85" t="s">
        <v>44</v>
      </c>
      <c r="C7" s="85"/>
      <c r="D7" s="85"/>
      <c r="E7" s="85"/>
      <c r="F7" s="85" t="s">
        <v>45</v>
      </c>
      <c r="G7" s="85"/>
      <c r="H7" s="85"/>
      <c r="I7" s="86" t="s">
        <v>46</v>
      </c>
      <c r="J7" s="84"/>
    </row>
    <row r="8" spans="1:10" ht="30" customHeight="1">
      <c r="A8" s="2"/>
      <c r="B8" s="47" t="s">
        <v>47</v>
      </c>
      <c r="C8" s="47" t="s">
        <v>48</v>
      </c>
      <c r="D8" s="47" t="s">
        <v>49</v>
      </c>
      <c r="E8" s="47" t="s">
        <v>50</v>
      </c>
      <c r="F8" s="47" t="s">
        <v>18</v>
      </c>
      <c r="G8" s="47" t="s">
        <v>19</v>
      </c>
      <c r="H8" s="47" t="s">
        <v>20</v>
      </c>
      <c r="I8" s="86"/>
      <c r="J8" s="84"/>
    </row>
    <row r="9" spans="1:10" ht="60" customHeight="1">
      <c r="A9" s="48" t="s">
        <v>51</v>
      </c>
      <c r="B9" s="65">
        <v>338</v>
      </c>
      <c r="C9" s="66">
        <v>0</v>
      </c>
      <c r="D9" s="66">
        <v>0</v>
      </c>
      <c r="E9" s="65">
        <f t="shared" ref="E9:E20" si="0">B9+C9-D9</f>
        <v>338</v>
      </c>
      <c r="F9" s="67">
        <f t="shared" ref="F9:F20" si="1">E9</f>
        <v>338</v>
      </c>
      <c r="G9" s="68">
        <v>0</v>
      </c>
      <c r="H9" s="69">
        <f t="shared" ref="H9:H20" si="2">F9</f>
        <v>338</v>
      </c>
      <c r="I9" s="70" t="s">
        <v>76</v>
      </c>
      <c r="J9" s="70" t="s">
        <v>57</v>
      </c>
    </row>
    <row r="10" spans="1:10" ht="60" customHeight="1">
      <c r="A10" s="55" t="s">
        <v>54</v>
      </c>
      <c r="B10" s="71">
        <f t="shared" ref="B10:B20" si="3">E9</f>
        <v>338</v>
      </c>
      <c r="C10" s="66">
        <v>0</v>
      </c>
      <c r="D10" s="66">
        <v>0</v>
      </c>
      <c r="E10" s="65">
        <f t="shared" si="0"/>
        <v>338</v>
      </c>
      <c r="F10" s="67">
        <f t="shared" si="1"/>
        <v>338</v>
      </c>
      <c r="G10" s="72">
        <v>0</v>
      </c>
      <c r="H10" s="69">
        <f t="shared" si="2"/>
        <v>338</v>
      </c>
      <c r="I10" s="70" t="str">
        <f t="shared" ref="I10:I20" si="4">I9</f>
        <v>Res. TSE nº 22071/2005</v>
      </c>
      <c r="J10" s="70" t="s">
        <v>57</v>
      </c>
    </row>
    <row r="11" spans="1:10" ht="60" customHeight="1">
      <c r="A11" s="55" t="s">
        <v>56</v>
      </c>
      <c r="B11" s="71">
        <f t="shared" si="3"/>
        <v>338</v>
      </c>
      <c r="C11" s="66">
        <v>0</v>
      </c>
      <c r="D11" s="66">
        <v>1</v>
      </c>
      <c r="E11" s="65">
        <f t="shared" si="0"/>
        <v>337</v>
      </c>
      <c r="F11" s="67">
        <f t="shared" si="1"/>
        <v>337</v>
      </c>
      <c r="G11" s="72">
        <v>0</v>
      </c>
      <c r="H11" s="69">
        <f t="shared" si="2"/>
        <v>337</v>
      </c>
      <c r="I11" s="70" t="str">
        <f t="shared" si="4"/>
        <v>Res. TSE nº 22071/2005</v>
      </c>
      <c r="J11" s="70" t="s">
        <v>77</v>
      </c>
    </row>
    <row r="12" spans="1:10" ht="60" customHeight="1">
      <c r="A12" s="55" t="s">
        <v>58</v>
      </c>
      <c r="B12" s="71">
        <f t="shared" si="3"/>
        <v>337</v>
      </c>
      <c r="C12" s="73">
        <v>0</v>
      </c>
      <c r="D12" s="73">
        <v>0</v>
      </c>
      <c r="E12" s="65">
        <f t="shared" si="0"/>
        <v>337</v>
      </c>
      <c r="F12" s="67">
        <f t="shared" si="1"/>
        <v>337</v>
      </c>
      <c r="G12" s="72">
        <v>0</v>
      </c>
      <c r="H12" s="69">
        <f t="shared" si="2"/>
        <v>337</v>
      </c>
      <c r="I12" s="74" t="str">
        <f t="shared" si="4"/>
        <v>Res. TSE nº 22071/2005</v>
      </c>
      <c r="J12" s="74" t="s">
        <v>57</v>
      </c>
    </row>
    <row r="13" spans="1:10" ht="60" customHeight="1">
      <c r="A13" s="55" t="s">
        <v>59</v>
      </c>
      <c r="B13" s="71">
        <f t="shared" si="3"/>
        <v>337</v>
      </c>
      <c r="C13" s="73">
        <v>4</v>
      </c>
      <c r="D13" s="73">
        <v>0</v>
      </c>
      <c r="E13" s="65">
        <f t="shared" si="0"/>
        <v>341</v>
      </c>
      <c r="F13" s="67">
        <f t="shared" si="1"/>
        <v>341</v>
      </c>
      <c r="G13" s="72">
        <v>0</v>
      </c>
      <c r="H13" s="69">
        <f t="shared" si="2"/>
        <v>341</v>
      </c>
      <c r="I13" s="74" t="str">
        <f t="shared" si="4"/>
        <v>Res. TSE nº 22071/2005</v>
      </c>
      <c r="J13" s="74" t="s">
        <v>78</v>
      </c>
    </row>
    <row r="14" spans="1:10" ht="60" customHeight="1">
      <c r="A14" s="55" t="s">
        <v>61</v>
      </c>
      <c r="B14" s="71">
        <f t="shared" si="3"/>
        <v>341</v>
      </c>
      <c r="C14" s="73">
        <v>0</v>
      </c>
      <c r="D14" s="73">
        <v>0</v>
      </c>
      <c r="E14" s="65">
        <f t="shared" si="0"/>
        <v>341</v>
      </c>
      <c r="F14" s="67">
        <f t="shared" si="1"/>
        <v>341</v>
      </c>
      <c r="G14" s="72">
        <v>0</v>
      </c>
      <c r="H14" s="69">
        <f t="shared" si="2"/>
        <v>341</v>
      </c>
      <c r="I14" s="74" t="str">
        <f t="shared" si="4"/>
        <v>Res. TSE nº 22071/2005</v>
      </c>
      <c r="J14" s="74"/>
    </row>
    <row r="15" spans="1:10" ht="60" customHeight="1">
      <c r="A15" s="55" t="s">
        <v>62</v>
      </c>
      <c r="B15" s="71">
        <f t="shared" si="3"/>
        <v>341</v>
      </c>
      <c r="C15" s="73">
        <v>0</v>
      </c>
      <c r="D15" s="73">
        <v>0</v>
      </c>
      <c r="E15" s="65">
        <f t="shared" si="0"/>
        <v>341</v>
      </c>
      <c r="F15" s="67">
        <f t="shared" si="1"/>
        <v>341</v>
      </c>
      <c r="G15" s="72">
        <v>0</v>
      </c>
      <c r="H15" s="69">
        <f t="shared" si="2"/>
        <v>341</v>
      </c>
      <c r="I15" s="74" t="str">
        <f t="shared" si="4"/>
        <v>Res. TSE nº 22071/2005</v>
      </c>
      <c r="J15" s="74"/>
    </row>
    <row r="16" spans="1:10" ht="60" customHeight="1">
      <c r="A16" s="55" t="s">
        <v>63</v>
      </c>
      <c r="B16" s="71">
        <f t="shared" si="3"/>
        <v>341</v>
      </c>
      <c r="C16" s="73">
        <v>0</v>
      </c>
      <c r="D16" s="73">
        <v>0</v>
      </c>
      <c r="E16" s="65">
        <f t="shared" si="0"/>
        <v>341</v>
      </c>
      <c r="F16" s="67">
        <f t="shared" si="1"/>
        <v>341</v>
      </c>
      <c r="G16" s="72">
        <v>0</v>
      </c>
      <c r="H16" s="69">
        <f t="shared" si="2"/>
        <v>341</v>
      </c>
      <c r="I16" s="74" t="str">
        <f t="shared" si="4"/>
        <v>Res. TSE nº 22071/2005</v>
      </c>
      <c r="J16" s="74"/>
    </row>
    <row r="17" spans="1:10" ht="60" customHeight="1">
      <c r="A17" s="55" t="s">
        <v>64</v>
      </c>
      <c r="B17" s="71">
        <f t="shared" si="3"/>
        <v>341</v>
      </c>
      <c r="C17" s="73">
        <v>0</v>
      </c>
      <c r="D17" s="73">
        <v>0</v>
      </c>
      <c r="E17" s="65">
        <f t="shared" si="0"/>
        <v>341</v>
      </c>
      <c r="F17" s="67">
        <f t="shared" si="1"/>
        <v>341</v>
      </c>
      <c r="G17" s="72">
        <v>0</v>
      </c>
      <c r="H17" s="69">
        <f t="shared" si="2"/>
        <v>341</v>
      </c>
      <c r="I17" s="74" t="str">
        <f t="shared" si="4"/>
        <v>Res. TSE nº 22071/2005</v>
      </c>
      <c r="J17" s="74"/>
    </row>
    <row r="18" spans="1:10" ht="60" customHeight="1">
      <c r="A18" s="55" t="s">
        <v>65</v>
      </c>
      <c r="B18" s="71">
        <f t="shared" si="3"/>
        <v>341</v>
      </c>
      <c r="C18" s="73">
        <v>0</v>
      </c>
      <c r="D18" s="73">
        <v>0</v>
      </c>
      <c r="E18" s="65">
        <f t="shared" si="0"/>
        <v>341</v>
      </c>
      <c r="F18" s="67">
        <f t="shared" si="1"/>
        <v>341</v>
      </c>
      <c r="G18" s="72">
        <v>0</v>
      </c>
      <c r="H18" s="69">
        <f t="shared" si="2"/>
        <v>341</v>
      </c>
      <c r="I18" s="74" t="str">
        <f t="shared" si="4"/>
        <v>Res. TSE nº 22071/2005</v>
      </c>
      <c r="J18" s="74"/>
    </row>
    <row r="19" spans="1:10" ht="60" customHeight="1">
      <c r="A19" s="55" t="s">
        <v>66</v>
      </c>
      <c r="B19" s="71">
        <f t="shared" si="3"/>
        <v>341</v>
      </c>
      <c r="C19" s="73">
        <v>0</v>
      </c>
      <c r="D19" s="73">
        <v>0</v>
      </c>
      <c r="E19" s="65">
        <f t="shared" si="0"/>
        <v>341</v>
      </c>
      <c r="F19" s="67">
        <f t="shared" si="1"/>
        <v>341</v>
      </c>
      <c r="G19" s="72">
        <v>0</v>
      </c>
      <c r="H19" s="69">
        <f t="shared" si="2"/>
        <v>341</v>
      </c>
      <c r="I19" s="74" t="str">
        <f t="shared" si="4"/>
        <v>Res. TSE nº 22071/2005</v>
      </c>
      <c r="J19" s="74"/>
    </row>
    <row r="20" spans="1:10" ht="60" customHeight="1">
      <c r="A20" s="55" t="s">
        <v>67</v>
      </c>
      <c r="B20" s="71">
        <f t="shared" si="3"/>
        <v>341</v>
      </c>
      <c r="C20" s="73">
        <v>0</v>
      </c>
      <c r="D20" s="73">
        <v>0</v>
      </c>
      <c r="E20" s="71">
        <f t="shared" si="0"/>
        <v>341</v>
      </c>
      <c r="F20" s="75">
        <f t="shared" si="1"/>
        <v>341</v>
      </c>
      <c r="G20" s="72">
        <v>0</v>
      </c>
      <c r="H20" s="76">
        <f t="shared" si="2"/>
        <v>341</v>
      </c>
      <c r="I20" s="74" t="str">
        <f t="shared" si="4"/>
        <v>Res. TSE nº 22071/2005</v>
      </c>
      <c r="J20" s="74"/>
    </row>
    <row r="21" spans="1:10" ht="19.5" customHeight="1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7109375" defaultRowHeight="15"/>
  <cols>
    <col min="1" max="8" width="15.7109375" customWidth="1"/>
    <col min="9" max="9" width="60.7109375" customWidth="1"/>
    <col min="10" max="10" width="76.7109375" customWidth="1"/>
  </cols>
  <sheetData>
    <row r="1" spans="1:10" ht="39.75" customHeight="1">
      <c r="A1" s="4" t="s">
        <v>79</v>
      </c>
      <c r="B1" s="4"/>
      <c r="C1" s="4"/>
      <c r="D1" s="4"/>
      <c r="E1" s="4"/>
      <c r="F1" s="4"/>
      <c r="G1" s="4"/>
      <c r="H1" s="4"/>
      <c r="I1" s="4"/>
      <c r="J1" s="4"/>
    </row>
    <row r="2" spans="1:10" ht="39.75" customHeight="1">
      <c r="A2" s="3" t="s">
        <v>80</v>
      </c>
      <c r="B2" s="3"/>
      <c r="C2" s="3"/>
      <c r="D2" s="3"/>
      <c r="E2" s="3"/>
      <c r="F2" s="3"/>
      <c r="G2" s="3"/>
      <c r="H2" s="3"/>
      <c r="I2" s="3"/>
      <c r="J2" s="3"/>
    </row>
    <row r="3" spans="1:10" ht="19.5" customHeight="1">
      <c r="A3" s="40" t="s">
        <v>39</v>
      </c>
      <c r="B3" s="41" t="s">
        <v>40</v>
      </c>
      <c r="C3" s="42" t="s">
        <v>6</v>
      </c>
      <c r="D3" s="40"/>
      <c r="E3" s="40"/>
      <c r="F3" s="40"/>
      <c r="G3" s="40"/>
      <c r="H3" s="40"/>
      <c r="I3" s="40"/>
      <c r="J3" s="40"/>
    </row>
    <row r="4" spans="1:10" ht="19.5" customHeight="1">
      <c r="A4" s="40" t="s">
        <v>3</v>
      </c>
      <c r="B4" s="43" t="s">
        <v>21</v>
      </c>
      <c r="C4" s="44" t="s">
        <v>4</v>
      </c>
      <c r="D4" s="40"/>
      <c r="E4" s="40"/>
      <c r="F4" s="40"/>
      <c r="G4" s="40"/>
      <c r="H4" s="40"/>
      <c r="I4" s="40"/>
      <c r="J4" s="40"/>
    </row>
    <row r="5" spans="1:10" ht="9.75" customHeight="1">
      <c r="A5" s="45"/>
      <c r="B5" s="46"/>
      <c r="C5" s="45"/>
      <c r="D5" s="45"/>
      <c r="E5" s="45"/>
      <c r="F5" s="45"/>
      <c r="G5" s="45"/>
      <c r="H5" s="45"/>
      <c r="I5" s="45"/>
      <c r="J5" s="45"/>
    </row>
    <row r="6" spans="1:10" ht="30" customHeight="1">
      <c r="A6" s="87" t="s">
        <v>41</v>
      </c>
      <c r="B6" s="1" t="s">
        <v>42</v>
      </c>
      <c r="C6" s="1"/>
      <c r="D6" s="1"/>
      <c r="E6" s="1"/>
      <c r="F6" s="1"/>
      <c r="G6" s="1"/>
      <c r="H6" s="1"/>
      <c r="I6" s="1"/>
      <c r="J6" s="84" t="s">
        <v>43</v>
      </c>
    </row>
    <row r="7" spans="1:10" ht="30" customHeight="1">
      <c r="A7" s="87"/>
      <c r="B7" s="85" t="s">
        <v>44</v>
      </c>
      <c r="C7" s="85"/>
      <c r="D7" s="85"/>
      <c r="E7" s="85"/>
      <c r="F7" s="85" t="s">
        <v>45</v>
      </c>
      <c r="G7" s="85"/>
      <c r="H7" s="85"/>
      <c r="I7" s="88" t="s">
        <v>46</v>
      </c>
      <c r="J7" s="84"/>
    </row>
    <row r="8" spans="1:10" ht="30" customHeight="1">
      <c r="A8" s="87"/>
      <c r="B8" s="77" t="s">
        <v>47</v>
      </c>
      <c r="C8" s="77" t="s">
        <v>48</v>
      </c>
      <c r="D8" s="77" t="s">
        <v>49</v>
      </c>
      <c r="E8" s="77" t="s">
        <v>50</v>
      </c>
      <c r="F8" s="77" t="s">
        <v>18</v>
      </c>
      <c r="G8" s="77" t="s">
        <v>19</v>
      </c>
      <c r="H8" s="77" t="s">
        <v>20</v>
      </c>
      <c r="I8" s="88"/>
      <c r="J8" s="84"/>
    </row>
    <row r="9" spans="1:10" ht="60" customHeight="1">
      <c r="A9" s="55" t="s">
        <v>51</v>
      </c>
      <c r="B9" s="71">
        <v>730</v>
      </c>
      <c r="C9" s="78">
        <v>0</v>
      </c>
      <c r="D9" s="78">
        <v>4</v>
      </c>
      <c r="E9" s="71">
        <f t="shared" ref="E9:E20" si="0">B9+C9-D9</f>
        <v>726</v>
      </c>
      <c r="F9" s="79">
        <v>367</v>
      </c>
      <c r="G9" s="79">
        <v>359</v>
      </c>
      <c r="H9" s="76">
        <f t="shared" ref="H9:H20" si="1">F9+G9</f>
        <v>726</v>
      </c>
      <c r="I9" s="80" t="s">
        <v>81</v>
      </c>
      <c r="J9" s="80" t="s">
        <v>82</v>
      </c>
    </row>
    <row r="10" spans="1:10" ht="60" customHeight="1">
      <c r="A10" s="55" t="s">
        <v>54</v>
      </c>
      <c r="B10" s="71">
        <f t="shared" ref="B10:B20" si="2">E9</f>
        <v>726</v>
      </c>
      <c r="C10" s="78">
        <v>0</v>
      </c>
      <c r="D10" s="78">
        <v>2</v>
      </c>
      <c r="E10" s="65">
        <f t="shared" si="0"/>
        <v>724</v>
      </c>
      <c r="F10" s="79">
        <f>F9</f>
        <v>367</v>
      </c>
      <c r="G10" s="79">
        <v>357</v>
      </c>
      <c r="H10" s="69">
        <f t="shared" si="1"/>
        <v>724</v>
      </c>
      <c r="I10" s="80" t="str">
        <f t="shared" ref="I10:I20" si="3">I9</f>
        <v>Atos TRE-ES n 280/2008 e 109/2017</v>
      </c>
      <c r="J10" s="80" t="s">
        <v>83</v>
      </c>
    </row>
    <row r="11" spans="1:10" ht="60" customHeight="1">
      <c r="A11" s="55" t="s">
        <v>56</v>
      </c>
      <c r="B11" s="71">
        <f t="shared" si="2"/>
        <v>724</v>
      </c>
      <c r="C11" s="78">
        <v>3</v>
      </c>
      <c r="D11" s="78">
        <v>1</v>
      </c>
      <c r="E11" s="65">
        <f t="shared" si="0"/>
        <v>726</v>
      </c>
      <c r="F11" s="79">
        <v>369</v>
      </c>
      <c r="G11" s="79">
        <v>357</v>
      </c>
      <c r="H11" s="69">
        <f t="shared" si="1"/>
        <v>726</v>
      </c>
      <c r="I11" s="80" t="str">
        <f t="shared" si="3"/>
        <v>Atos TRE-ES n 280/2008 e 109/2017</v>
      </c>
      <c r="J11" s="80" t="s">
        <v>84</v>
      </c>
    </row>
    <row r="12" spans="1:10" ht="60" customHeight="1">
      <c r="A12" s="55" t="s">
        <v>58</v>
      </c>
      <c r="B12" s="71">
        <f t="shared" si="2"/>
        <v>726</v>
      </c>
      <c r="C12" s="81">
        <v>4</v>
      </c>
      <c r="D12" s="81">
        <v>3</v>
      </c>
      <c r="E12" s="65">
        <f t="shared" si="0"/>
        <v>727</v>
      </c>
      <c r="F12" s="82">
        <v>370</v>
      </c>
      <c r="G12" s="82">
        <v>357</v>
      </c>
      <c r="H12" s="69">
        <f t="shared" si="1"/>
        <v>727</v>
      </c>
      <c r="I12" s="83" t="str">
        <f t="shared" si="3"/>
        <v>Atos TRE-ES n 280/2008 e 109/2017</v>
      </c>
      <c r="J12" s="83" t="s">
        <v>85</v>
      </c>
    </row>
    <row r="13" spans="1:10" ht="60" customHeight="1">
      <c r="A13" s="55" t="s">
        <v>59</v>
      </c>
      <c r="B13" s="71">
        <f t="shared" si="2"/>
        <v>727</v>
      </c>
      <c r="C13" s="81">
        <v>0</v>
      </c>
      <c r="D13" s="81">
        <v>0</v>
      </c>
      <c r="E13" s="65">
        <f t="shared" si="0"/>
        <v>727</v>
      </c>
      <c r="F13" s="82">
        <f t="shared" ref="F13:G20" si="4">F12</f>
        <v>370</v>
      </c>
      <c r="G13" s="82">
        <f t="shared" si="4"/>
        <v>357</v>
      </c>
      <c r="H13" s="69">
        <f t="shared" si="1"/>
        <v>727</v>
      </c>
      <c r="I13" s="83" t="str">
        <f t="shared" si="3"/>
        <v>Atos TRE-ES n 280/2008 e 109/2017</v>
      </c>
      <c r="J13" s="83"/>
    </row>
    <row r="14" spans="1:10" ht="60" customHeight="1">
      <c r="A14" s="55" t="s">
        <v>61</v>
      </c>
      <c r="B14" s="71">
        <f t="shared" si="2"/>
        <v>727</v>
      </c>
      <c r="C14" s="81">
        <v>0</v>
      </c>
      <c r="D14" s="81">
        <v>0</v>
      </c>
      <c r="E14" s="65">
        <f t="shared" si="0"/>
        <v>727</v>
      </c>
      <c r="F14" s="82">
        <f t="shared" si="4"/>
        <v>370</v>
      </c>
      <c r="G14" s="82">
        <f t="shared" si="4"/>
        <v>357</v>
      </c>
      <c r="H14" s="69">
        <f t="shared" si="1"/>
        <v>727</v>
      </c>
      <c r="I14" s="83" t="str">
        <f t="shared" si="3"/>
        <v>Atos TRE-ES n 280/2008 e 109/2017</v>
      </c>
      <c r="J14" s="83"/>
    </row>
    <row r="15" spans="1:10" ht="60" customHeight="1">
      <c r="A15" s="55" t="s">
        <v>62</v>
      </c>
      <c r="B15" s="71">
        <f t="shared" si="2"/>
        <v>727</v>
      </c>
      <c r="C15" s="81">
        <v>0</v>
      </c>
      <c r="D15" s="81">
        <v>0</v>
      </c>
      <c r="E15" s="65">
        <f t="shared" si="0"/>
        <v>727</v>
      </c>
      <c r="F15" s="82">
        <f t="shared" si="4"/>
        <v>370</v>
      </c>
      <c r="G15" s="82">
        <f t="shared" si="4"/>
        <v>357</v>
      </c>
      <c r="H15" s="69">
        <f t="shared" si="1"/>
        <v>727</v>
      </c>
      <c r="I15" s="83" t="str">
        <f t="shared" si="3"/>
        <v>Atos TRE-ES n 280/2008 e 109/2017</v>
      </c>
      <c r="J15" s="83"/>
    </row>
    <row r="16" spans="1:10" ht="60" customHeight="1">
      <c r="A16" s="55" t="s">
        <v>63</v>
      </c>
      <c r="B16" s="71">
        <f t="shared" si="2"/>
        <v>727</v>
      </c>
      <c r="C16" s="81">
        <v>0</v>
      </c>
      <c r="D16" s="81">
        <v>0</v>
      </c>
      <c r="E16" s="65">
        <f t="shared" si="0"/>
        <v>727</v>
      </c>
      <c r="F16" s="82">
        <f t="shared" si="4"/>
        <v>370</v>
      </c>
      <c r="G16" s="82">
        <f t="shared" si="4"/>
        <v>357</v>
      </c>
      <c r="H16" s="69">
        <f t="shared" si="1"/>
        <v>727</v>
      </c>
      <c r="I16" s="83" t="str">
        <f t="shared" si="3"/>
        <v>Atos TRE-ES n 280/2008 e 109/2017</v>
      </c>
      <c r="J16" s="83"/>
    </row>
    <row r="17" spans="1:10" ht="60" customHeight="1">
      <c r="A17" s="55" t="s">
        <v>64</v>
      </c>
      <c r="B17" s="71">
        <f t="shared" si="2"/>
        <v>727</v>
      </c>
      <c r="C17" s="81">
        <v>0</v>
      </c>
      <c r="D17" s="81">
        <v>0</v>
      </c>
      <c r="E17" s="65">
        <f t="shared" si="0"/>
        <v>727</v>
      </c>
      <c r="F17" s="82">
        <f t="shared" si="4"/>
        <v>370</v>
      </c>
      <c r="G17" s="82">
        <f t="shared" si="4"/>
        <v>357</v>
      </c>
      <c r="H17" s="69">
        <f t="shared" si="1"/>
        <v>727</v>
      </c>
      <c r="I17" s="83" t="str">
        <f t="shared" si="3"/>
        <v>Atos TRE-ES n 280/2008 e 109/2017</v>
      </c>
      <c r="J17" s="83"/>
    </row>
    <row r="18" spans="1:10" ht="60" customHeight="1">
      <c r="A18" s="55" t="s">
        <v>65</v>
      </c>
      <c r="B18" s="71">
        <f t="shared" si="2"/>
        <v>727</v>
      </c>
      <c r="C18" s="81">
        <v>0</v>
      </c>
      <c r="D18" s="81">
        <v>0</v>
      </c>
      <c r="E18" s="65">
        <f t="shared" si="0"/>
        <v>727</v>
      </c>
      <c r="F18" s="82">
        <f t="shared" si="4"/>
        <v>370</v>
      </c>
      <c r="G18" s="82">
        <f t="shared" si="4"/>
        <v>357</v>
      </c>
      <c r="H18" s="69">
        <f t="shared" si="1"/>
        <v>727</v>
      </c>
      <c r="I18" s="83" t="str">
        <f t="shared" si="3"/>
        <v>Atos TRE-ES n 280/2008 e 109/2017</v>
      </c>
      <c r="J18" s="83"/>
    </row>
    <row r="19" spans="1:10" ht="60" customHeight="1">
      <c r="A19" s="55" t="s">
        <v>66</v>
      </c>
      <c r="B19" s="71">
        <f t="shared" si="2"/>
        <v>727</v>
      </c>
      <c r="C19" s="81">
        <v>0</v>
      </c>
      <c r="D19" s="81">
        <v>0</v>
      </c>
      <c r="E19" s="65">
        <f t="shared" si="0"/>
        <v>727</v>
      </c>
      <c r="F19" s="82">
        <f t="shared" si="4"/>
        <v>370</v>
      </c>
      <c r="G19" s="82">
        <f t="shared" si="4"/>
        <v>357</v>
      </c>
      <c r="H19" s="69">
        <f t="shared" si="1"/>
        <v>727</v>
      </c>
      <c r="I19" s="83" t="str">
        <f t="shared" si="3"/>
        <v>Atos TRE-ES n 280/2008 e 109/2017</v>
      </c>
      <c r="J19" s="83"/>
    </row>
    <row r="20" spans="1:10" ht="60" customHeight="1">
      <c r="A20" s="55" t="s">
        <v>67</v>
      </c>
      <c r="B20" s="71">
        <f t="shared" si="2"/>
        <v>727</v>
      </c>
      <c r="C20" s="81">
        <v>0</v>
      </c>
      <c r="D20" s="81">
        <v>0</v>
      </c>
      <c r="E20" s="65">
        <f t="shared" si="0"/>
        <v>727</v>
      </c>
      <c r="F20" s="82">
        <f t="shared" si="4"/>
        <v>370</v>
      </c>
      <c r="G20" s="82">
        <f t="shared" si="4"/>
        <v>357</v>
      </c>
      <c r="H20" s="69">
        <f t="shared" si="1"/>
        <v>727</v>
      </c>
      <c r="I20" s="83" t="str">
        <f t="shared" si="3"/>
        <v>Atos TRE-ES n 280/2008 e 109/2017</v>
      </c>
      <c r="J20" s="83"/>
    </row>
    <row r="21" spans="1:10" ht="19.5" customHeight="1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Anexo IV-H</vt:lpstr>
      <vt:lpstr>BEN_APE</vt:lpstr>
      <vt:lpstr>BEN_AT</vt:lpstr>
      <vt:lpstr>BEN_AA</vt:lpstr>
      <vt:lpstr>BEN_AMO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3</cp:revision>
  <dcterms:created xsi:type="dcterms:W3CDTF">2021-05-14T18:17:16Z</dcterms:created>
  <dcterms:modified xsi:type="dcterms:W3CDTF">2021-07-14T16:25:02Z</dcterms:modified>
  <dc:language>pt-BR</dc:language>
</cp:coreProperties>
</file>