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55" windowWidth="18855" windowHeight="6600"/>
  </bookViews>
  <sheets>
    <sheet name="CARGOS_EFETIVOS_ATIVOS" sheetId="9" r:id="rId1"/>
    <sheet name="NZE" sheetId="20" state="hidden" r:id="rId2"/>
    <sheet name="PROGRESSAO_FUNCIONAL" sheetId="28" state="hidden" r:id="rId3"/>
    <sheet name="PROGRESSÃO_EXEC_SEGUINTE" sheetId="29" state="hidden" r:id="rId4"/>
  </sheets>
  <calcPr calcId="125725"/>
</workbook>
</file>

<file path=xl/calcChain.xml><?xml version="1.0" encoding="utf-8"?>
<calcChain xmlns="http://schemas.openxmlformats.org/spreadsheetml/2006/main">
  <c r="AJ62" i="9"/>
  <c r="AF62"/>
  <c r="AB62"/>
  <c r="T62"/>
  <c r="N62"/>
  <c r="L62"/>
  <c r="J62"/>
  <c r="H62"/>
  <c r="H61" s="1"/>
  <c r="F62"/>
  <c r="D62"/>
  <c r="D61" s="1"/>
  <c r="AK60"/>
  <c r="AK62" s="1"/>
  <c r="AJ60"/>
  <c r="AG60"/>
  <c r="AG62" s="1"/>
  <c r="AF60"/>
  <c r="AC60"/>
  <c r="AC62" s="1"/>
  <c r="AB60"/>
  <c r="U60"/>
  <c r="I60"/>
  <c r="H60"/>
  <c r="E60"/>
  <c r="D60"/>
  <c r="AK59"/>
  <c r="AJ59"/>
  <c r="AG59"/>
  <c r="AF59"/>
  <c r="AC59"/>
  <c r="AB59"/>
  <c r="U59"/>
  <c r="P59"/>
  <c r="V59" s="1"/>
  <c r="K59"/>
  <c r="I59"/>
  <c r="AM58"/>
  <c r="Z58"/>
  <c r="V58"/>
  <c r="P58"/>
  <c r="T57"/>
  <c r="P57"/>
  <c r="N57"/>
  <c r="L57"/>
  <c r="J57"/>
  <c r="H57"/>
  <c r="F57"/>
  <c r="D57"/>
  <c r="AL56"/>
  <c r="AL59" s="1"/>
  <c r="AK56"/>
  <c r="AJ56"/>
  <c r="AI56"/>
  <c r="AI59" s="1"/>
  <c r="AH56"/>
  <c r="AH59" s="1"/>
  <c r="AG56"/>
  <c r="AF56"/>
  <c r="AE56"/>
  <c r="AE59" s="1"/>
  <c r="AD56"/>
  <c r="AD59" s="1"/>
  <c r="AC56"/>
  <c r="AB56"/>
  <c r="AA56"/>
  <c r="AA60" s="1"/>
  <c r="U56"/>
  <c r="S56"/>
  <c r="S59" s="1"/>
  <c r="R56"/>
  <c r="R59" s="1"/>
  <c r="O56"/>
  <c r="O59" s="1"/>
  <c r="M56"/>
  <c r="M60" s="1"/>
  <c r="L56"/>
  <c r="L60" s="1"/>
  <c r="K56"/>
  <c r="I56"/>
  <c r="G56"/>
  <c r="G59" s="1"/>
  <c r="E56"/>
  <c r="E59" s="1"/>
  <c r="D56"/>
  <c r="AM55"/>
  <c r="W55"/>
  <c r="V55"/>
  <c r="Y55" s="1"/>
  <c r="T55"/>
  <c r="Q55"/>
  <c r="P55"/>
  <c r="AM54"/>
  <c r="AM56" s="1"/>
  <c r="W54"/>
  <c r="T54"/>
  <c r="Q54"/>
  <c r="P54"/>
  <c r="V54" s="1"/>
  <c r="AM53"/>
  <c r="T53"/>
  <c r="Q53"/>
  <c r="W53" s="1"/>
  <c r="P53"/>
  <c r="V53" s="1"/>
  <c r="AM52"/>
  <c r="T52"/>
  <c r="Q52"/>
  <c r="W52" s="1"/>
  <c r="P52"/>
  <c r="V52" s="1"/>
  <c r="X52" s="1"/>
  <c r="Z52" s="1"/>
  <c r="AM51"/>
  <c r="T51"/>
  <c r="Q51"/>
  <c r="W51" s="1"/>
  <c r="P51"/>
  <c r="V51" s="1"/>
  <c r="X51" s="1"/>
  <c r="Z51" s="1"/>
  <c r="AM50"/>
  <c r="X50"/>
  <c r="Z50" s="1"/>
  <c r="T50"/>
  <c r="Q50"/>
  <c r="W50" s="1"/>
  <c r="P50"/>
  <c r="V50" s="1"/>
  <c r="AM49"/>
  <c r="X49"/>
  <c r="Z49" s="1"/>
  <c r="T49"/>
  <c r="Q49"/>
  <c r="W49" s="1"/>
  <c r="P49"/>
  <c r="V49" s="1"/>
  <c r="AM48"/>
  <c r="T48"/>
  <c r="Q48"/>
  <c r="W48" s="1"/>
  <c r="P48"/>
  <c r="V48" s="1"/>
  <c r="X48" s="1"/>
  <c r="Z48" s="1"/>
  <c r="AM47"/>
  <c r="T47"/>
  <c r="Q47"/>
  <c r="W47" s="1"/>
  <c r="P47"/>
  <c r="V47" s="1"/>
  <c r="X47" s="1"/>
  <c r="Z47" s="1"/>
  <c r="AM46"/>
  <c r="X46"/>
  <c r="Z46" s="1"/>
  <c r="T46"/>
  <c r="Q46"/>
  <c r="W46" s="1"/>
  <c r="P46"/>
  <c r="V46" s="1"/>
  <c r="AM45"/>
  <c r="X45"/>
  <c r="Z45" s="1"/>
  <c r="T45"/>
  <c r="Q45"/>
  <c r="W45" s="1"/>
  <c r="P45"/>
  <c r="V45" s="1"/>
  <c r="AM44"/>
  <c r="T44"/>
  <c r="Q44"/>
  <c r="W44" s="1"/>
  <c r="P44"/>
  <c r="V44" s="1"/>
  <c r="X44" s="1"/>
  <c r="Z44" s="1"/>
  <c r="AM43"/>
  <c r="T43"/>
  <c r="T56" s="1"/>
  <c r="Q43"/>
  <c r="P43"/>
  <c r="P56" s="1"/>
  <c r="AK42"/>
  <c r="AJ42"/>
  <c r="AG42"/>
  <c r="AF42"/>
  <c r="AC42"/>
  <c r="AB42"/>
  <c r="U42"/>
  <c r="P42"/>
  <c r="V42" s="1"/>
  <c r="I42"/>
  <c r="AM41"/>
  <c r="Z41"/>
  <c r="V41"/>
  <c r="P41"/>
  <c r="T40"/>
  <c r="P40"/>
  <c r="N40"/>
  <c r="L40"/>
  <c r="J40"/>
  <c r="H40"/>
  <c r="F40"/>
  <c r="D40"/>
  <c r="AL39"/>
  <c r="AL42" s="1"/>
  <c r="AK39"/>
  <c r="AJ39"/>
  <c r="AI39"/>
  <c r="AI42" s="1"/>
  <c r="AH39"/>
  <c r="AH42" s="1"/>
  <c r="AG39"/>
  <c r="AF39"/>
  <c r="AE39"/>
  <c r="AE42" s="1"/>
  <c r="AD39"/>
  <c r="AD42" s="1"/>
  <c r="AC39"/>
  <c r="AB39"/>
  <c r="AA39"/>
  <c r="AA42" s="1"/>
  <c r="U39"/>
  <c r="S39"/>
  <c r="S42" s="1"/>
  <c r="R39"/>
  <c r="R42" s="1"/>
  <c r="O39"/>
  <c r="O42" s="1"/>
  <c r="N39"/>
  <c r="M39"/>
  <c r="M42" s="1"/>
  <c r="L39"/>
  <c r="K39"/>
  <c r="K42" s="1"/>
  <c r="J39"/>
  <c r="I39"/>
  <c r="H39"/>
  <c r="G39"/>
  <c r="G42" s="1"/>
  <c r="F39"/>
  <c r="E39"/>
  <c r="E42" s="1"/>
  <c r="Q42" s="1"/>
  <c r="W42" s="1"/>
  <c r="D39"/>
  <c r="AM38"/>
  <c r="W38"/>
  <c r="V38"/>
  <c r="T38"/>
  <c r="Q38"/>
  <c r="P38"/>
  <c r="AM37"/>
  <c r="AM39" s="1"/>
  <c r="W37"/>
  <c r="T37"/>
  <c r="Q37"/>
  <c r="P37"/>
  <c r="V37" s="1"/>
  <c r="AM36"/>
  <c r="X36"/>
  <c r="Z36" s="1"/>
  <c r="T36"/>
  <c r="Q36"/>
  <c r="W36" s="1"/>
  <c r="P36"/>
  <c r="V36" s="1"/>
  <c r="Y36" s="1"/>
  <c r="AM35"/>
  <c r="X35"/>
  <c r="Z35" s="1"/>
  <c r="T35"/>
  <c r="Q35"/>
  <c r="W35" s="1"/>
  <c r="P35"/>
  <c r="V35" s="1"/>
  <c r="AM34"/>
  <c r="T34"/>
  <c r="Q34"/>
  <c r="W34" s="1"/>
  <c r="P34"/>
  <c r="V34" s="1"/>
  <c r="X34" s="1"/>
  <c r="Z34" s="1"/>
  <c r="AM33"/>
  <c r="T33"/>
  <c r="Q33"/>
  <c r="W33" s="1"/>
  <c r="P33"/>
  <c r="V33" s="1"/>
  <c r="X33" s="1"/>
  <c r="Z33" s="1"/>
  <c r="AM32"/>
  <c r="X32"/>
  <c r="Z32" s="1"/>
  <c r="T32"/>
  <c r="Q32"/>
  <c r="W32" s="1"/>
  <c r="P32"/>
  <c r="V32" s="1"/>
  <c r="AM31"/>
  <c r="X31"/>
  <c r="Z31" s="1"/>
  <c r="T31"/>
  <c r="Q31"/>
  <c r="W31" s="1"/>
  <c r="P31"/>
  <c r="V31" s="1"/>
  <c r="AM30"/>
  <c r="T30"/>
  <c r="Q30"/>
  <c r="W30" s="1"/>
  <c r="P30"/>
  <c r="V30" s="1"/>
  <c r="X30" s="1"/>
  <c r="Z30" s="1"/>
  <c r="AM29"/>
  <c r="T29"/>
  <c r="Q29"/>
  <c r="W29" s="1"/>
  <c r="P29"/>
  <c r="V29" s="1"/>
  <c r="X29" s="1"/>
  <c r="Z29" s="1"/>
  <c r="AM28"/>
  <c r="X28"/>
  <c r="Z28" s="1"/>
  <c r="T28"/>
  <c r="Q28"/>
  <c r="W28" s="1"/>
  <c r="P28"/>
  <c r="V28" s="1"/>
  <c r="AM27"/>
  <c r="X27"/>
  <c r="Z27" s="1"/>
  <c r="T27"/>
  <c r="Q27"/>
  <c r="W27" s="1"/>
  <c r="P27"/>
  <c r="V27" s="1"/>
  <c r="AM26"/>
  <c r="T26"/>
  <c r="T39" s="1"/>
  <c r="Q26"/>
  <c r="P26"/>
  <c r="P39" s="1"/>
  <c r="AK25"/>
  <c r="AJ25"/>
  <c r="AG25"/>
  <c r="AF25"/>
  <c r="AC25"/>
  <c r="AB25"/>
  <c r="U25"/>
  <c r="U62" s="1"/>
  <c r="P25"/>
  <c r="I25"/>
  <c r="AM24"/>
  <c r="Z24"/>
  <c r="V24"/>
  <c r="P24"/>
  <c r="T23"/>
  <c r="P23"/>
  <c r="N23"/>
  <c r="L23"/>
  <c r="J23"/>
  <c r="H23"/>
  <c r="F23"/>
  <c r="D23"/>
  <c r="AL22"/>
  <c r="AK22"/>
  <c r="AJ22"/>
  <c r="AI22"/>
  <c r="AI60" s="1"/>
  <c r="AI62" s="1"/>
  <c r="AH22"/>
  <c r="AG22"/>
  <c r="AF22"/>
  <c r="AE22"/>
  <c r="AE60" s="1"/>
  <c r="AE62" s="1"/>
  <c r="AD22"/>
  <c r="AC22"/>
  <c r="AB22"/>
  <c r="AA22"/>
  <c r="AA25" s="1"/>
  <c r="U22"/>
  <c r="S22"/>
  <c r="S25" s="1"/>
  <c r="S62" s="1"/>
  <c r="R22"/>
  <c r="O22"/>
  <c r="O25" s="1"/>
  <c r="O62" s="1"/>
  <c r="N22"/>
  <c r="M22"/>
  <c r="M25" s="1"/>
  <c r="L22"/>
  <c r="K22"/>
  <c r="K25" s="1"/>
  <c r="K62" s="1"/>
  <c r="J22"/>
  <c r="I22"/>
  <c r="H22"/>
  <c r="G22"/>
  <c r="G25" s="1"/>
  <c r="G62" s="1"/>
  <c r="F22"/>
  <c r="E22"/>
  <c r="E25" s="1"/>
  <c r="D22"/>
  <c r="AM21"/>
  <c r="W21"/>
  <c r="V21"/>
  <c r="T21"/>
  <c r="Q21"/>
  <c r="P21"/>
  <c r="AM20"/>
  <c r="AM22" s="1"/>
  <c r="AM60" s="1"/>
  <c r="W20"/>
  <c r="T20"/>
  <c r="Q20"/>
  <c r="P20"/>
  <c r="V20" s="1"/>
  <c r="AM19"/>
  <c r="T19"/>
  <c r="Q19"/>
  <c r="W19" s="1"/>
  <c r="P19"/>
  <c r="V19" s="1"/>
  <c r="Y19" s="1"/>
  <c r="AM18"/>
  <c r="X18"/>
  <c r="Z18" s="1"/>
  <c r="T18"/>
  <c r="Q18"/>
  <c r="W18" s="1"/>
  <c r="P18"/>
  <c r="V18" s="1"/>
  <c r="AM17"/>
  <c r="X17"/>
  <c r="Z17" s="1"/>
  <c r="T17"/>
  <c r="Q17"/>
  <c r="W17" s="1"/>
  <c r="P17"/>
  <c r="V17" s="1"/>
  <c r="AM16"/>
  <c r="T16"/>
  <c r="Q16"/>
  <c r="W16" s="1"/>
  <c r="P16"/>
  <c r="V16" s="1"/>
  <c r="X16" s="1"/>
  <c r="Z16" s="1"/>
  <c r="AM15"/>
  <c r="T15"/>
  <c r="Q15"/>
  <c r="W15" s="1"/>
  <c r="P15"/>
  <c r="V15" s="1"/>
  <c r="X15" s="1"/>
  <c r="Z15" s="1"/>
  <c r="AM14"/>
  <c r="X14"/>
  <c r="Z14" s="1"/>
  <c r="T14"/>
  <c r="Q14"/>
  <c r="W14" s="1"/>
  <c r="P14"/>
  <c r="V14" s="1"/>
  <c r="AM13"/>
  <c r="T13"/>
  <c r="Q13"/>
  <c r="W13" s="1"/>
  <c r="P13"/>
  <c r="AM12"/>
  <c r="X12"/>
  <c r="Z12" s="1"/>
  <c r="T12"/>
  <c r="Q12"/>
  <c r="W12" s="1"/>
  <c r="P12"/>
  <c r="V12" s="1"/>
  <c r="AM11"/>
  <c r="T11"/>
  <c r="Q11"/>
  <c r="W11" s="1"/>
  <c r="P11"/>
  <c r="AM10"/>
  <c r="X10"/>
  <c r="Z10" s="1"/>
  <c r="T10"/>
  <c r="Q10"/>
  <c r="W10" s="1"/>
  <c r="P10"/>
  <c r="V10" s="1"/>
  <c r="AM9"/>
  <c r="T9"/>
  <c r="T22" s="1"/>
  <c r="T60" s="1"/>
  <c r="Q9"/>
  <c r="P9"/>
  <c r="AM42" l="1"/>
  <c r="V40"/>
  <c r="AM40" s="1"/>
  <c r="X19"/>
  <c r="Z19" s="1"/>
  <c r="F60"/>
  <c r="F61" s="1"/>
  <c r="J60"/>
  <c r="J61" s="1"/>
  <c r="N60"/>
  <c r="N61" s="1"/>
  <c r="I62"/>
  <c r="L61"/>
  <c r="E62"/>
  <c r="Q25"/>
  <c r="Q39"/>
  <c r="W26"/>
  <c r="W39" s="1"/>
  <c r="Q22"/>
  <c r="Q60" s="1"/>
  <c r="W9"/>
  <c r="W22" s="1"/>
  <c r="Y20"/>
  <c r="X20" s="1"/>
  <c r="Z20" s="1"/>
  <c r="Y21"/>
  <c r="X21" s="1"/>
  <c r="Z21" s="1"/>
  <c r="R60"/>
  <c r="R25"/>
  <c r="R62" s="1"/>
  <c r="AD60"/>
  <c r="AD62" s="1"/>
  <c r="AD25"/>
  <c r="AH60"/>
  <c r="AH62" s="1"/>
  <c r="AH25"/>
  <c r="AL60"/>
  <c r="AL62" s="1"/>
  <c r="AL25"/>
  <c r="Q56"/>
  <c r="W43"/>
  <c r="W56" s="1"/>
  <c r="T61"/>
  <c r="P62"/>
  <c r="V25"/>
  <c r="X37"/>
  <c r="Z37" s="1"/>
  <c r="Y37"/>
  <c r="Y39" s="1"/>
  <c r="Y42" s="1"/>
  <c r="Y38"/>
  <c r="X38"/>
  <c r="Z38" s="1"/>
  <c r="X53"/>
  <c r="Z53" s="1"/>
  <c r="Y53"/>
  <c r="Y56" s="1"/>
  <c r="Y54"/>
  <c r="X54" s="1"/>
  <c r="Z54" s="1"/>
  <c r="AM59"/>
  <c r="V57"/>
  <c r="AM57" s="1"/>
  <c r="P22"/>
  <c r="P60" s="1"/>
  <c r="V11"/>
  <c r="X11" s="1"/>
  <c r="Z11" s="1"/>
  <c r="V13"/>
  <c r="X13" s="1"/>
  <c r="Z13" s="1"/>
  <c r="Y22"/>
  <c r="Y25" s="1"/>
  <c r="V9"/>
  <c r="AE25"/>
  <c r="AI25"/>
  <c r="V26"/>
  <c r="V43"/>
  <c r="X55"/>
  <c r="Z55" s="1"/>
  <c r="M59"/>
  <c r="M62" s="1"/>
  <c r="AA59"/>
  <c r="AA62" s="1"/>
  <c r="G60"/>
  <c r="K60"/>
  <c r="O60"/>
  <c r="S60"/>
  <c r="V56" l="1"/>
  <c r="X43"/>
  <c r="V22"/>
  <c r="X9"/>
  <c r="Y60"/>
  <c r="Y59"/>
  <c r="Y62" s="1"/>
  <c r="Y61" s="1"/>
  <c r="Q62"/>
  <c r="W25"/>
  <c r="Q59"/>
  <c r="W59" s="1"/>
  <c r="P61"/>
  <c r="W60"/>
  <c r="W62" s="1"/>
  <c r="V62"/>
  <c r="AM25"/>
  <c r="V23"/>
  <c r="AM23" s="1"/>
  <c r="X26"/>
  <c r="V39"/>
  <c r="Z26" l="1"/>
  <c r="X39"/>
  <c r="Z43"/>
  <c r="X56"/>
  <c r="AM62"/>
  <c r="X22"/>
  <c r="Z9"/>
  <c r="V60"/>
  <c r="V61" s="1"/>
  <c r="AM61" s="1"/>
  <c r="X25" l="1"/>
  <c r="Z22"/>
  <c r="X42"/>
  <c r="Z39"/>
  <c r="X60"/>
  <c r="X59"/>
  <c r="Z56"/>
  <c r="Z60" s="1"/>
  <c r="X40" l="1"/>
  <c r="Z40" s="1"/>
  <c r="Z42"/>
  <c r="X23"/>
  <c r="Z23" s="1"/>
  <c r="Z25"/>
  <c r="X57"/>
  <c r="Z57" s="1"/>
  <c r="X62"/>
  <c r="X61" s="1"/>
  <c r="Z59"/>
  <c r="Z62" s="1"/>
  <c r="Z61" s="1"/>
</calcChain>
</file>

<file path=xl/sharedStrings.xml><?xml version="1.0" encoding="utf-8"?>
<sst xmlns="http://schemas.openxmlformats.org/spreadsheetml/2006/main" count="85" uniqueCount="53">
  <si>
    <t>MÊS BASE:</t>
  </si>
  <si>
    <t>DEZEMBRO</t>
  </si>
  <si>
    <t>UNIDADE:</t>
  </si>
  <si>
    <t>TRE-ES</t>
  </si>
  <si>
    <t>SUBTOTAL</t>
  </si>
  <si>
    <t>CARGOS VAGOS</t>
  </si>
  <si>
    <t>ANALISTA</t>
  </si>
  <si>
    <t>TOTAL TÉCNICOS</t>
  </si>
  <si>
    <t>AUXILIAR</t>
  </si>
  <si>
    <t>TOTAL AUXILIARES</t>
  </si>
  <si>
    <t>OBSERVAÇÕES:</t>
  </si>
  <si>
    <t>TOTAL</t>
  </si>
  <si>
    <t>DIFERENÇA</t>
  </si>
  <si>
    <t>CARGOS EFETIVOS ATIVOS</t>
  </si>
  <si>
    <t>CARREIRA / 
CLASSE PADRÃO</t>
  </si>
  <si>
    <t>CARGOS EFETIVOS
LEIS ANTERIORES</t>
  </si>
  <si>
    <t>CARGOS EFETIVOS
LEI Nº 14.234/2021</t>
  </si>
  <si>
    <t>CARGOS EFETIVOS
LEI XX.2</t>
  </si>
  <si>
    <t>CARGOS EFETIVOS
LEI XX.3</t>
  </si>
  <si>
    <t>CARGOS EFETIVOS
LEI XX.4</t>
  </si>
  <si>
    <t>CARGOS EFETIVOS
LEI XX.5</t>
  </si>
  <si>
    <t>TOTAL CARGOS
EFETIVOS ATIVOS</t>
  </si>
  <si>
    <t>CARGOS PROVIDOS EXCEDENTES</t>
  </si>
  <si>
    <t>TOTAL CARGOS ATIVOS 
COM EXCEDENTES</t>
  </si>
  <si>
    <t>ESTABILIDADE 
CARGOS  EFETIVOS</t>
  </si>
  <si>
    <t>DETALHAMENTO DO QUANTITATIVO FÍSICO DE SERVIDORES NOS CARGOS:</t>
  </si>
  <si>
    <t>QUANT
FÍSICO</t>
  </si>
  <si>
    <t>QUANT
ANUÊNIOS</t>
  </si>
  <si>
    <t>QUANT FÍSICO</t>
  </si>
  <si>
    <t>ESTÁVEIS</t>
  </si>
  <si>
    <t>NÃO   
ESTÁVEIS</t>
  </si>
  <si>
    <t>EM EXERCÍCIO NA UO</t>
  </si>
  <si>
    <t>CEDIDOS ÀS ESFERAS:</t>
  </si>
  <si>
    <t>EM EXERCÍCIO PROVISÓRIO NAS ESFERAS:</t>
  </si>
  <si>
    <t>REMOVIDOS</t>
  </si>
  <si>
    <t>EM LICENÇA
NÃO
REMUNERADA</t>
  </si>
  <si>
    <t>LOTADOS NAS
SECRETARIAS</t>
  </si>
  <si>
    <t>LOTADOS
EM ZONAS
ELEITORAIS</t>
  </si>
  <si>
    <t>LOTADOS EM ZONAS
ELEITORAIS</t>
  </si>
  <si>
    <t>FEDERAL:
JUSTIÇA 
ELEITORAL</t>
  </si>
  <si>
    <t>FEDERAL:
OUTROS
ÓRGÃOS</t>
  </si>
  <si>
    <t>ESTADUAL E
MUNICIPAL</t>
  </si>
  <si>
    <t>MUNICIPAL</t>
  </si>
  <si>
    <t>FEDERAL:
JUSTIÇA  
ELEITORAL</t>
  </si>
  <si>
    <t>C</t>
  </si>
  <si>
    <t>B</t>
  </si>
  <si>
    <t>A</t>
  </si>
  <si>
    <t>CARGOS PROVIDOS</t>
  </si>
  <si>
    <t>TOTAL ANALISTAS</t>
  </si>
  <si>
    <t>TÉCNICO</t>
  </si>
  <si>
    <t>TOTAL CARGOS PROVIDOS</t>
  </si>
  <si>
    <t>TOTAL CARGOS VAGOS</t>
  </si>
  <si>
    <t>TOTAL CARGOS</t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</si>
</sst>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43" formatCode="_-* #,##0.00_-;\-* #,##0.00_-;_-* &quot;-&quot;??_-;_-@_-"/>
    <numFmt numFmtId="164" formatCode="_(* #,##0.00_);_(* \(#,##0.00\);_(* \-??_);_(@_)"/>
    <numFmt numFmtId="165" formatCode="#,#00"/>
    <numFmt numFmtId="166" formatCode="#.##000"/>
    <numFmt numFmtId="167" formatCode="\$#,"/>
    <numFmt numFmtId="168" formatCode="_(* #,##0_);_(* \(#,##0\);_(* \-??_);_(@_)"/>
  </numFmts>
  <fonts count="27">
    <font>
      <sz val="11"/>
      <color rgb="FF000000"/>
      <name val="Calibri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"/>
      <color rgb="FF000000"/>
      <name val="Courier"/>
      <family val="3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1"/>
      <color rgb="FF333399"/>
      <name val="Calibri"/>
      <family val="2"/>
    </font>
    <font>
      <sz val="11"/>
      <color rgb="FFFFFFFF"/>
      <name val="Calibri"/>
      <family val="2"/>
    </font>
    <font>
      <i/>
      <sz val="1"/>
      <color rgb="FF000000"/>
      <name val="Courier New"/>
      <family val="3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sz val="1"/>
      <color rgb="FF000000"/>
      <name val="Courier New"/>
      <family val="3"/>
    </font>
    <font>
      <i/>
      <sz val="11"/>
      <color rgb="FF808080"/>
      <name val="Calibri"/>
      <family val="2"/>
    </font>
    <font>
      <u/>
      <sz val="11"/>
      <color rgb="FF0000FF"/>
      <name val="Calibri"/>
      <family val="2"/>
    </font>
    <font>
      <b/>
      <sz val="18"/>
      <color rgb="FF333399"/>
      <name val="Cambria"/>
      <family val="1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u/>
      <sz val="10"/>
      <color rgb="FF00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</patternFill>
    </fill>
    <fill>
      <patternFill patternType="solid">
        <fgColor rgb="FFFFCC99"/>
        <bgColor rgb="FFC0C0C0"/>
      </patternFill>
    </fill>
    <fill>
      <patternFill patternType="solid">
        <fgColor rgb="FFFFCC99"/>
      </patternFill>
    </fill>
    <fill>
      <patternFill patternType="solid">
        <fgColor rgb="FFFF99CC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DBE5F1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rgb="FFCCCCFF"/>
      </patternFill>
    </fill>
    <fill>
      <patternFill patternType="solid">
        <fgColor rgb="FFD8D8D8"/>
        <bgColor rgb="FFCCCCFF"/>
      </patternFill>
    </fill>
    <fill>
      <patternFill patternType="solid">
        <fgColor rgb="FFFFFFFF"/>
      </patternFill>
    </fill>
    <fill>
      <patternFill patternType="solid">
        <fgColor rgb="FF0A3C0A"/>
        <bgColor rgb="FF0A3C0A"/>
      </patternFill>
    </fill>
  </fills>
  <borders count="82">
    <border>
      <left/>
      <right/>
      <top/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double">
        <color rgb="FFFF99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/>
      <diagonal/>
    </border>
    <border>
      <left style="double">
        <color rgb="FFFFFFFF"/>
      </left>
      <right style="thin">
        <color rgb="FFFFFFFF"/>
      </right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FFFFFF"/>
      </left>
      <right style="double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double">
        <color rgb="FFFFFFFF"/>
      </right>
      <top style="thin">
        <color rgb="FFFFFFFF"/>
      </top>
      <bottom style="thin">
        <color rgb="FF000000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/>
      <diagonal/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double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double">
        <color rgb="FFFFFFFF"/>
      </top>
      <bottom style="thin">
        <color rgb="FFFFFFFF"/>
      </bottom>
      <diagonal/>
    </border>
  </borders>
  <cellStyleXfs count="70">
    <xf numFmtId="0" fontId="0" fillId="0" borderId="0"/>
    <xf numFmtId="9" fontId="26" fillId="0" borderId="0"/>
    <xf numFmtId="0" fontId="2" fillId="0" borderId="1"/>
    <xf numFmtId="2" fontId="1" fillId="0" borderId="0"/>
    <xf numFmtId="165" fontId="3" fillId="0" borderId="0">
      <protection locked="0"/>
    </xf>
    <xf numFmtId="43" fontId="1" fillId="0" borderId="0"/>
    <xf numFmtId="0" fontId="26" fillId="9" borderId="0"/>
    <xf numFmtId="0" fontId="26" fillId="12" borderId="0"/>
    <xf numFmtId="0" fontId="26" fillId="12" borderId="0"/>
    <xf numFmtId="0" fontId="26" fillId="5" borderId="0"/>
    <xf numFmtId="0" fontId="8" fillId="14" borderId="0"/>
    <xf numFmtId="0" fontId="8" fillId="14" borderId="0"/>
    <xf numFmtId="0" fontId="8" fillId="14" borderId="0"/>
    <xf numFmtId="2" fontId="9" fillId="0" borderId="0">
      <protection locked="0"/>
    </xf>
    <xf numFmtId="0" fontId="8" fillId="17" borderId="0"/>
    <xf numFmtId="0" fontId="12" fillId="18" borderId="0"/>
    <xf numFmtId="0" fontId="1" fillId="0" borderId="0"/>
    <xf numFmtId="9" fontId="1" fillId="0" borderId="0"/>
    <xf numFmtId="0" fontId="13" fillId="15" borderId="8"/>
    <xf numFmtId="0" fontId="13" fillId="15" borderId="8"/>
    <xf numFmtId="164" fontId="1" fillId="0" borderId="0"/>
    <xf numFmtId="164" fontId="1" fillId="0" borderId="0"/>
    <xf numFmtId="164" fontId="1" fillId="0" borderId="0"/>
    <xf numFmtId="166" fontId="16" fillId="0" borderId="0">
      <protection locked="0"/>
    </xf>
    <xf numFmtId="0" fontId="26" fillId="10" borderId="0"/>
    <xf numFmtId="0" fontId="26" fillId="10" borderId="0"/>
    <xf numFmtId="0" fontId="8" fillId="13" borderId="0"/>
    <xf numFmtId="0" fontId="8" fillId="13" borderId="0"/>
    <xf numFmtId="167" fontId="16" fillId="0" borderId="0">
      <protection locked="0"/>
    </xf>
    <xf numFmtId="0" fontId="1" fillId="20" borderId="11"/>
    <xf numFmtId="43" fontId="1" fillId="0" borderId="0"/>
    <xf numFmtId="43" fontId="1" fillId="0" borderId="0"/>
    <xf numFmtId="43" fontId="1" fillId="0" borderId="0"/>
    <xf numFmtId="43" fontId="1" fillId="0" borderId="0"/>
    <xf numFmtId="164" fontId="1" fillId="0" borderId="0"/>
    <xf numFmtId="164" fontId="1" fillId="0" borderId="0"/>
    <xf numFmtId="164" fontId="1" fillId="0" borderId="0"/>
    <xf numFmtId="4" fontId="1" fillId="0" borderId="0"/>
    <xf numFmtId="0" fontId="17" fillId="0" borderId="0"/>
    <xf numFmtId="0" fontId="5" fillId="0" borderId="3"/>
    <xf numFmtId="0" fontId="5" fillId="0" borderId="3"/>
    <xf numFmtId="0" fontId="5" fillId="0" borderId="3"/>
    <xf numFmtId="0" fontId="26" fillId="8" borderId="0"/>
    <xf numFmtId="0" fontId="1" fillId="0" borderId="0"/>
    <xf numFmtId="0" fontId="17" fillId="0" borderId="0"/>
    <xf numFmtId="0" fontId="26" fillId="3" borderId="0"/>
    <xf numFmtId="0" fontId="26" fillId="10" borderId="0"/>
    <xf numFmtId="0" fontId="6" fillId="0" borderId="4"/>
    <xf numFmtId="0" fontId="6" fillId="0" borderId="4"/>
    <xf numFmtId="0" fontId="26" fillId="11" borderId="0"/>
    <xf numFmtId="0" fontId="8" fillId="16" borderId="0"/>
    <xf numFmtId="0" fontId="7" fillId="7" borderId="5"/>
    <xf numFmtId="0" fontId="26" fillId="2" borderId="0"/>
    <xf numFmtId="0" fontId="8" fillId="16" borderId="0"/>
    <xf numFmtId="0" fontId="4" fillId="0" borderId="2"/>
    <xf numFmtId="0" fontId="14" fillId="0" borderId="0"/>
    <xf numFmtId="0" fontId="14" fillId="0" borderId="0"/>
    <xf numFmtId="0" fontId="14" fillId="0" borderId="0"/>
    <xf numFmtId="0" fontId="11" fillId="0" borderId="7"/>
    <xf numFmtId="0" fontId="11" fillId="0" borderId="7"/>
    <xf numFmtId="0" fontId="26" fillId="4" borderId="0"/>
    <xf numFmtId="0" fontId="26" fillId="6" borderId="0"/>
    <xf numFmtId="0" fontId="15" fillId="0" borderId="0"/>
    <xf numFmtId="0" fontId="19" fillId="0" borderId="0"/>
    <xf numFmtId="0" fontId="26" fillId="19" borderId="0"/>
    <xf numFmtId="0" fontId="18" fillId="0" borderId="0">
      <alignment vertical="top"/>
      <protection locked="0"/>
    </xf>
    <xf numFmtId="0" fontId="26" fillId="19" borderId="0"/>
    <xf numFmtId="0" fontId="10" fillId="15" borderId="5"/>
    <xf numFmtId="0" fontId="15" fillId="0" borderId="0"/>
    <xf numFmtId="0" fontId="1" fillId="20" borderId="11"/>
  </cellStyleXfs>
  <cellXfs count="155">
    <xf numFmtId="0" fontId="0" fillId="0" borderId="0" xfId="0"/>
    <xf numFmtId="0" fontId="20" fillId="0" borderId="0" xfId="0" applyFont="1" applyBorder="1"/>
    <xf numFmtId="49" fontId="22" fillId="0" borderId="0" xfId="0" applyNumberFormat="1" applyFont="1" applyBorder="1" applyAlignment="1">
      <alignment horizontal="right" vertical="center"/>
    </xf>
    <xf numFmtId="0" fontId="23" fillId="21" borderId="12" xfId="0" applyFont="1" applyFill="1" applyBorder="1" applyAlignment="1">
      <alignment horizontal="center" vertical="center"/>
    </xf>
    <xf numFmtId="49" fontId="23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168" fontId="22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23" fillId="21" borderId="15" xfId="0" applyFont="1" applyFill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/>
    </xf>
    <xf numFmtId="168" fontId="22" fillId="0" borderId="0" xfId="0" applyNumberFormat="1" applyFont="1" applyBorder="1" applyAlignment="1">
      <alignment horizontal="center" vertical="center"/>
    </xf>
    <xf numFmtId="168" fontId="1" fillId="0" borderId="0" xfId="0" applyNumberFormat="1" applyFont="1" applyBorder="1" applyAlignment="1">
      <alignment horizontal="center" vertical="center"/>
    </xf>
    <xf numFmtId="41" fontId="1" fillId="0" borderId="21" xfId="0" applyNumberFormat="1" applyFont="1" applyBorder="1" applyAlignment="1">
      <alignment horizontal="right" vertical="center"/>
    </xf>
    <xf numFmtId="41" fontId="23" fillId="22" borderId="24" xfId="0" applyNumberFormat="1" applyFont="1" applyFill="1" applyBorder="1" applyAlignment="1">
      <alignment horizontal="right" vertical="center"/>
    </xf>
    <xf numFmtId="0" fontId="0" fillId="0" borderId="0" xfId="0" applyFont="1" applyBorder="1"/>
    <xf numFmtId="41" fontId="22" fillId="0" borderId="57" xfId="0" applyNumberFormat="1" applyFont="1" applyBorder="1" applyAlignment="1">
      <alignment horizontal="right" vertical="center"/>
    </xf>
    <xf numFmtId="41" fontId="1" fillId="0" borderId="55" xfId="0" applyNumberFormat="1" applyFont="1" applyBorder="1" applyAlignment="1">
      <alignment horizontal="right" vertical="center"/>
    </xf>
    <xf numFmtId="41" fontId="1" fillId="0" borderId="45" xfId="0" applyNumberFormat="1" applyFont="1" applyBorder="1" applyAlignment="1">
      <alignment horizontal="right" vertical="center"/>
    </xf>
    <xf numFmtId="41" fontId="23" fillId="22" borderId="33" xfId="0" applyNumberFormat="1" applyFont="1" applyFill="1" applyBorder="1" applyAlignment="1">
      <alignment horizontal="right" vertical="center"/>
    </xf>
    <xf numFmtId="41" fontId="23" fillId="22" borderId="18" xfId="0" applyNumberFormat="1" applyFont="1" applyFill="1" applyBorder="1" applyAlignment="1">
      <alignment horizontal="right" vertical="center"/>
    </xf>
    <xf numFmtId="41" fontId="23" fillId="22" borderId="19" xfId="0" applyNumberFormat="1" applyFont="1" applyFill="1" applyBorder="1" applyAlignment="1">
      <alignment horizontal="right" vertical="center"/>
    </xf>
    <xf numFmtId="41" fontId="1" fillId="25" borderId="55" xfId="0" applyNumberFormat="1" applyFont="1" applyFill="1" applyBorder="1" applyAlignment="1">
      <alignment horizontal="right" vertical="center"/>
    </xf>
    <xf numFmtId="41" fontId="1" fillId="25" borderId="53" xfId="0" applyNumberFormat="1" applyFont="1" applyFill="1" applyBorder="1" applyAlignment="1">
      <alignment horizontal="right" vertical="center"/>
    </xf>
    <xf numFmtId="41" fontId="1" fillId="25" borderId="45" xfId="0" applyNumberFormat="1" applyFont="1" applyFill="1" applyBorder="1" applyAlignment="1">
      <alignment horizontal="right" vertical="center"/>
    </xf>
    <xf numFmtId="41" fontId="1" fillId="25" borderId="43" xfId="0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3" fillId="22" borderId="67" xfId="0" applyFont="1" applyFill="1" applyBorder="1" applyAlignment="1">
      <alignment horizontal="center" vertical="center" wrapText="1"/>
    </xf>
    <xf numFmtId="0" fontId="23" fillId="22" borderId="70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horizontal="center"/>
    </xf>
    <xf numFmtId="41" fontId="1" fillId="25" borderId="54" xfId="0" applyNumberFormat="1" applyFont="1" applyFill="1" applyBorder="1" applyAlignment="1">
      <alignment horizontal="right" vertical="center"/>
    </xf>
    <xf numFmtId="41" fontId="1" fillId="25" borderId="57" xfId="0" applyNumberFormat="1" applyFont="1" applyFill="1" applyBorder="1" applyAlignment="1">
      <alignment horizontal="right" vertical="center"/>
    </xf>
    <xf numFmtId="41" fontId="22" fillId="24" borderId="57" xfId="0" applyNumberFormat="1" applyFont="1" applyFill="1" applyBorder="1" applyAlignment="1">
      <alignment horizontal="right" vertical="center"/>
    </xf>
    <xf numFmtId="41" fontId="22" fillId="0" borderId="56" xfId="0" applyNumberFormat="1" applyFont="1" applyBorder="1" applyAlignment="1">
      <alignment horizontal="right"/>
    </xf>
    <xf numFmtId="41" fontId="22" fillId="0" borderId="10" xfId="0" applyNumberFormat="1" applyFont="1" applyBorder="1" applyAlignment="1">
      <alignment horizontal="right"/>
    </xf>
    <xf numFmtId="41" fontId="1" fillId="25" borderId="72" xfId="0" applyNumberFormat="1" applyFont="1" applyFill="1" applyBorder="1" applyAlignment="1">
      <alignment horizontal="right" vertical="center"/>
    </xf>
    <xf numFmtId="41" fontId="1" fillId="26" borderId="53" xfId="0" applyNumberFormat="1" applyFont="1" applyFill="1" applyBorder="1" applyAlignment="1">
      <alignment horizontal="right" vertical="center"/>
    </xf>
    <xf numFmtId="41" fontId="22" fillId="27" borderId="52" xfId="0" applyNumberFormat="1" applyFont="1" applyFill="1" applyBorder="1" applyAlignment="1">
      <alignment horizontal="right" vertical="center"/>
    </xf>
    <xf numFmtId="0" fontId="1" fillId="0" borderId="46" xfId="0" applyFont="1" applyBorder="1" applyAlignment="1">
      <alignment horizontal="center"/>
    </xf>
    <xf numFmtId="41" fontId="1" fillId="25" borderId="44" xfId="0" applyNumberFormat="1" applyFont="1" applyFill="1" applyBorder="1" applyAlignment="1">
      <alignment horizontal="right" vertical="center"/>
    </xf>
    <xf numFmtId="41" fontId="1" fillId="25" borderId="46" xfId="0" applyNumberFormat="1" applyFont="1" applyFill="1" applyBorder="1" applyAlignment="1">
      <alignment horizontal="right" vertical="center"/>
    </xf>
    <xf numFmtId="41" fontId="22" fillId="24" borderId="46" xfId="0" applyNumberFormat="1" applyFont="1" applyFill="1" applyBorder="1" applyAlignment="1">
      <alignment horizontal="right" vertical="center"/>
    </xf>
    <xf numFmtId="41" fontId="22" fillId="0" borderId="46" xfId="0" applyNumberFormat="1" applyFont="1" applyBorder="1" applyAlignment="1">
      <alignment horizontal="right" vertical="center"/>
    </xf>
    <xf numFmtId="41" fontId="1" fillId="25" borderId="61" xfId="0" applyNumberFormat="1" applyFont="1" applyFill="1" applyBorder="1" applyAlignment="1">
      <alignment horizontal="right" vertical="center"/>
    </xf>
    <xf numFmtId="41" fontId="1" fillId="26" borderId="43" xfId="0" applyNumberFormat="1" applyFont="1" applyFill="1" applyBorder="1" applyAlignment="1">
      <alignment horizontal="right" vertical="center"/>
    </xf>
    <xf numFmtId="41" fontId="22" fillId="27" borderId="36" xfId="0" applyNumberFormat="1" applyFont="1" applyFill="1" applyBorder="1" applyAlignment="1">
      <alignment horizontal="right" vertical="center"/>
    </xf>
    <xf numFmtId="0" fontId="1" fillId="0" borderId="51" xfId="0" applyFont="1" applyBorder="1" applyAlignment="1">
      <alignment horizontal="center"/>
    </xf>
    <xf numFmtId="41" fontId="1" fillId="25" borderId="50" xfId="0" applyNumberFormat="1" applyFont="1" applyFill="1" applyBorder="1" applyAlignment="1">
      <alignment horizontal="right" vertical="center"/>
    </xf>
    <xf numFmtId="41" fontId="1" fillId="25" borderId="23" xfId="0" applyNumberFormat="1" applyFont="1" applyFill="1" applyBorder="1" applyAlignment="1">
      <alignment horizontal="right" vertical="center"/>
    </xf>
    <xf numFmtId="41" fontId="1" fillId="25" borderId="51" xfId="0" applyNumberFormat="1" applyFont="1" applyFill="1" applyBorder="1" applyAlignment="1">
      <alignment horizontal="right" vertical="center"/>
    </xf>
    <xf numFmtId="41" fontId="1" fillId="25" borderId="66" xfId="0" applyNumberFormat="1" applyFont="1" applyFill="1" applyBorder="1" applyAlignment="1">
      <alignment horizontal="right" vertical="center"/>
    </xf>
    <xf numFmtId="41" fontId="22" fillId="24" borderId="51" xfId="0" applyNumberFormat="1" applyFont="1" applyFill="1" applyBorder="1" applyAlignment="1">
      <alignment horizontal="right" vertical="center"/>
    </xf>
    <xf numFmtId="41" fontId="22" fillId="0" borderId="51" xfId="0" applyNumberFormat="1" applyFont="1" applyBorder="1" applyAlignment="1">
      <alignment horizontal="right" vertical="center"/>
    </xf>
    <xf numFmtId="41" fontId="22" fillId="0" borderId="29" xfId="0" applyNumberFormat="1" applyFont="1" applyBorder="1" applyAlignment="1">
      <alignment horizontal="right"/>
    </xf>
    <xf numFmtId="41" fontId="22" fillId="0" borderId="0" xfId="0" applyNumberFormat="1" applyFont="1" applyBorder="1" applyAlignment="1">
      <alignment horizontal="right"/>
    </xf>
    <xf numFmtId="41" fontId="1" fillId="25" borderId="73" xfId="0" applyNumberFormat="1" applyFont="1" applyFill="1" applyBorder="1" applyAlignment="1">
      <alignment horizontal="right" vertical="center"/>
    </xf>
    <xf numFmtId="41" fontId="1" fillId="25" borderId="49" xfId="0" applyNumberFormat="1" applyFont="1" applyFill="1" applyBorder="1" applyAlignment="1">
      <alignment horizontal="right" vertical="center"/>
    </xf>
    <xf numFmtId="41" fontId="1" fillId="25" borderId="21" xfId="0" applyNumberFormat="1" applyFont="1" applyFill="1" applyBorder="1" applyAlignment="1">
      <alignment horizontal="right" vertical="center"/>
    </xf>
    <xf numFmtId="41" fontId="1" fillId="25" borderId="48" xfId="0" applyNumberFormat="1" applyFont="1" applyFill="1" applyBorder="1" applyAlignment="1">
      <alignment horizontal="right" vertical="center"/>
    </xf>
    <xf numFmtId="41" fontId="1" fillId="26" borderId="48" xfId="0" applyNumberFormat="1" applyFont="1" applyFill="1" applyBorder="1" applyAlignment="1">
      <alignment horizontal="right" vertical="center"/>
    </xf>
    <xf numFmtId="41" fontId="22" fillId="27" borderId="64" xfId="0" applyNumberFormat="1" applyFont="1" applyFill="1" applyBorder="1" applyAlignment="1">
      <alignment horizontal="right" vertical="center"/>
    </xf>
    <xf numFmtId="0" fontId="1" fillId="0" borderId="42" xfId="0" applyFont="1" applyBorder="1" applyAlignment="1">
      <alignment horizontal="center"/>
    </xf>
    <xf numFmtId="41" fontId="1" fillId="25" borderId="40" xfId="0" applyNumberFormat="1" applyFont="1" applyFill="1" applyBorder="1" applyAlignment="1">
      <alignment horizontal="right" vertical="center"/>
    </xf>
    <xf numFmtId="41" fontId="1" fillId="25" borderId="39" xfId="0" applyNumberFormat="1" applyFont="1" applyFill="1" applyBorder="1" applyAlignment="1">
      <alignment horizontal="right" vertical="center"/>
    </xf>
    <xf numFmtId="41" fontId="1" fillId="25" borderId="42" xfId="0" applyNumberFormat="1" applyFont="1" applyFill="1" applyBorder="1" applyAlignment="1">
      <alignment horizontal="right" vertical="center"/>
    </xf>
    <xf numFmtId="41" fontId="22" fillId="24" borderId="42" xfId="0" applyNumberFormat="1" applyFont="1" applyFill="1" applyBorder="1" applyAlignment="1">
      <alignment horizontal="right" vertical="center"/>
    </xf>
    <xf numFmtId="41" fontId="22" fillId="0" borderId="42" xfId="0" applyNumberFormat="1" applyFont="1" applyBorder="1" applyAlignment="1">
      <alignment horizontal="right" vertical="center"/>
    </xf>
    <xf numFmtId="41" fontId="22" fillId="0" borderId="41" xfId="0" applyNumberFormat="1" applyFont="1" applyBorder="1" applyAlignment="1">
      <alignment horizontal="right"/>
    </xf>
    <xf numFmtId="41" fontId="22" fillId="0" borderId="37" xfId="0" applyNumberFormat="1" applyFont="1" applyBorder="1" applyAlignment="1">
      <alignment horizontal="right"/>
    </xf>
    <xf numFmtId="41" fontId="1" fillId="25" borderId="74" xfId="0" applyNumberFormat="1" applyFont="1" applyFill="1" applyBorder="1" applyAlignment="1">
      <alignment horizontal="right" vertical="center"/>
    </xf>
    <xf numFmtId="41" fontId="1" fillId="25" borderId="38" xfId="0" applyNumberFormat="1" applyFont="1" applyFill="1" applyBorder="1" applyAlignment="1">
      <alignment horizontal="right" vertical="center"/>
    </xf>
    <xf numFmtId="41" fontId="1" fillId="26" borderId="38" xfId="0" applyNumberFormat="1" applyFont="1" applyFill="1" applyBorder="1" applyAlignment="1">
      <alignment horizontal="right" vertical="center"/>
    </xf>
    <xf numFmtId="41" fontId="22" fillId="27" borderId="35" xfId="0" applyNumberFormat="1" applyFont="1" applyFill="1" applyBorder="1" applyAlignment="1">
      <alignment horizontal="right" vertical="center"/>
    </xf>
    <xf numFmtId="41" fontId="22" fillId="0" borderId="31" xfId="0" applyNumberFormat="1" applyFont="1" applyBorder="1" applyAlignment="1">
      <alignment horizontal="right"/>
    </xf>
    <xf numFmtId="41" fontId="1" fillId="25" borderId="75" xfId="0" applyNumberFormat="1" applyFont="1" applyFill="1" applyBorder="1" applyAlignment="1">
      <alignment horizontal="right" vertical="center"/>
    </xf>
    <xf numFmtId="41" fontId="22" fillId="27" borderId="47" xfId="0" applyNumberFormat="1" applyFont="1" applyFill="1" applyBorder="1" applyAlignment="1">
      <alignment horizontal="right" vertical="center"/>
    </xf>
    <xf numFmtId="0" fontId="1" fillId="0" borderId="66" xfId="0" applyFont="1" applyBorder="1" applyAlignment="1">
      <alignment horizontal="center"/>
    </xf>
    <xf numFmtId="41" fontId="22" fillId="24" borderId="66" xfId="0" applyNumberFormat="1" applyFont="1" applyFill="1" applyBorder="1" applyAlignment="1">
      <alignment horizontal="right" vertical="center"/>
    </xf>
    <xf numFmtId="41" fontId="22" fillId="0" borderId="66" xfId="0" applyNumberFormat="1" applyFont="1" applyBorder="1" applyAlignment="1">
      <alignment horizontal="right" vertical="center"/>
    </xf>
    <xf numFmtId="41" fontId="1" fillId="25" borderId="22" xfId="0" applyNumberFormat="1" applyFont="1" applyFill="1" applyBorder="1" applyAlignment="1">
      <alignment horizontal="right" vertical="center"/>
    </xf>
    <xf numFmtId="41" fontId="1" fillId="26" borderId="22" xfId="0" applyNumberFormat="1" applyFont="1" applyFill="1" applyBorder="1" applyAlignment="1">
      <alignment horizontal="right" vertical="center"/>
    </xf>
    <xf numFmtId="41" fontId="23" fillId="28" borderId="24" xfId="0" applyNumberFormat="1" applyFont="1" applyFill="1" applyBorder="1" applyAlignment="1">
      <alignment horizontal="right" vertical="center"/>
    </xf>
    <xf numFmtId="41" fontId="23" fillId="22" borderId="24" xfId="0" applyNumberFormat="1" applyFont="1" applyFill="1" applyBorder="1" applyAlignment="1">
      <alignment horizontal="right"/>
    </xf>
    <xf numFmtId="41" fontId="23" fillId="22" borderId="14" xfId="0" applyNumberFormat="1" applyFont="1" applyFill="1" applyBorder="1" applyAlignment="1">
      <alignment horizontal="right"/>
    </xf>
    <xf numFmtId="41" fontId="23" fillId="28" borderId="59" xfId="0" applyNumberFormat="1" applyFont="1" applyFill="1" applyBorder="1" applyAlignment="1">
      <alignment horizontal="right" vertical="center"/>
    </xf>
    <xf numFmtId="41" fontId="23" fillId="28" borderId="13" xfId="0" applyNumberFormat="1" applyFont="1" applyFill="1" applyBorder="1" applyAlignment="1">
      <alignment horizontal="right" vertical="center"/>
    </xf>
    <xf numFmtId="0" fontId="23" fillId="22" borderId="33" xfId="0" applyFont="1" applyFill="1" applyBorder="1" applyAlignment="1">
      <alignment horizontal="right" vertical="center"/>
    </xf>
    <xf numFmtId="0" fontId="23" fillId="22" borderId="20" xfId="0" applyFont="1" applyFill="1" applyBorder="1" applyAlignment="1">
      <alignment horizontal="right" vertical="center"/>
    </xf>
    <xf numFmtId="0" fontId="23" fillId="22" borderId="63" xfId="0" applyFont="1" applyFill="1" applyBorder="1" applyAlignment="1">
      <alignment horizontal="right" vertical="center"/>
    </xf>
    <xf numFmtId="0" fontId="23" fillId="22" borderId="19" xfId="0" applyFont="1" applyFill="1" applyBorder="1" applyAlignment="1">
      <alignment horizontal="right" vertical="center"/>
    </xf>
    <xf numFmtId="0" fontId="23" fillId="22" borderId="77" xfId="0" applyFont="1" applyFill="1" applyBorder="1" applyAlignment="1">
      <alignment horizontal="left" vertical="center" indent="1"/>
    </xf>
    <xf numFmtId="0" fontId="23" fillId="22" borderId="33" xfId="0" applyFont="1" applyFill="1" applyBorder="1" applyAlignment="1">
      <alignment horizontal="left" vertical="center" indent="1"/>
    </xf>
    <xf numFmtId="41" fontId="23" fillId="22" borderId="33" xfId="0" applyNumberFormat="1" applyFont="1" applyFill="1" applyBorder="1" applyAlignment="1">
      <alignment horizontal="right"/>
    </xf>
    <xf numFmtId="41" fontId="23" fillId="22" borderId="20" xfId="0" applyNumberFormat="1" applyFont="1" applyFill="1" applyBorder="1" applyAlignment="1">
      <alignment horizontal="right"/>
    </xf>
    <xf numFmtId="41" fontId="23" fillId="22" borderId="63" xfId="0" applyNumberFormat="1" applyFont="1" applyFill="1" applyBorder="1" applyAlignment="1">
      <alignment horizontal="right" vertical="center"/>
    </xf>
    <xf numFmtId="0" fontId="23" fillId="22" borderId="78" xfId="0" applyFont="1" applyFill="1" applyBorder="1" applyAlignment="1">
      <alignment horizontal="left" vertical="center" indent="1"/>
    </xf>
    <xf numFmtId="0" fontId="23" fillId="22" borderId="18" xfId="0" applyFont="1" applyFill="1" applyBorder="1" applyAlignment="1">
      <alignment horizontal="left" vertical="center" indent="1"/>
    </xf>
    <xf numFmtId="41" fontId="23" fillId="22" borderId="15" xfId="0" applyNumberFormat="1" applyFont="1" applyFill="1" applyBorder="1" applyAlignment="1">
      <alignment horizontal="right" vertical="center"/>
    </xf>
    <xf numFmtId="41" fontId="23" fillId="22" borderId="58" xfId="0" applyNumberFormat="1" applyFont="1" applyFill="1" applyBorder="1" applyAlignment="1">
      <alignment horizontal="right" vertical="center"/>
    </xf>
    <xf numFmtId="41" fontId="23" fillId="22" borderId="16" xfId="0" applyNumberFormat="1" applyFont="1" applyFill="1" applyBorder="1" applyAlignment="1">
      <alignment horizontal="right" vertical="center"/>
    </xf>
    <xf numFmtId="41" fontId="1" fillId="0" borderId="54" xfId="0" applyNumberFormat="1" applyFont="1" applyBorder="1" applyAlignment="1">
      <alignment horizontal="right" vertical="center"/>
    </xf>
    <xf numFmtId="41" fontId="1" fillId="0" borderId="44" xfId="0" applyNumberFormat="1" applyFont="1" applyBorder="1" applyAlignment="1">
      <alignment horizontal="right" vertical="center"/>
    </xf>
    <xf numFmtId="41" fontId="1" fillId="0" borderId="50" xfId="0" applyNumberFormat="1" applyFont="1" applyBorder="1" applyAlignment="1">
      <alignment horizontal="right" vertical="center"/>
    </xf>
    <xf numFmtId="41" fontId="1" fillId="0" borderId="23" xfId="0" applyNumberFormat="1" applyFont="1" applyBorder="1" applyAlignment="1">
      <alignment horizontal="right" vertical="center"/>
    </xf>
    <xf numFmtId="41" fontId="1" fillId="0" borderId="40" xfId="0" applyNumberFormat="1" applyFont="1" applyBorder="1" applyAlignment="1">
      <alignment horizontal="right" vertical="center"/>
    </xf>
    <xf numFmtId="41" fontId="1" fillId="0" borderId="39" xfId="0" applyNumberFormat="1" applyFont="1" applyBorder="1" applyAlignment="1">
      <alignment horizontal="right" vertical="center"/>
    </xf>
    <xf numFmtId="41" fontId="1" fillId="0" borderId="49" xfId="0" applyNumberFormat="1" applyFont="1" applyBorder="1" applyAlignment="1">
      <alignment horizontal="right" vertical="center"/>
    </xf>
    <xf numFmtId="41" fontId="23" fillId="22" borderId="79" xfId="0" applyNumberFormat="1" applyFont="1" applyFill="1" applyBorder="1" applyAlignment="1">
      <alignment horizontal="right" vertical="center"/>
    </xf>
    <xf numFmtId="41" fontId="23" fillId="22" borderId="79" xfId="0" applyNumberFormat="1" applyFont="1" applyFill="1" applyBorder="1" applyAlignment="1">
      <alignment horizontal="right"/>
    </xf>
    <xf numFmtId="41" fontId="23" fillId="22" borderId="80" xfId="0" applyNumberFormat="1" applyFont="1" applyFill="1" applyBorder="1" applyAlignment="1">
      <alignment horizontal="right"/>
    </xf>
    <xf numFmtId="41" fontId="23" fillId="22" borderId="81" xfId="0" applyNumberFormat="1" applyFont="1" applyFill="1" applyBorder="1" applyAlignment="1">
      <alignment horizontal="right" vertical="center"/>
    </xf>
    <xf numFmtId="41" fontId="23" fillId="28" borderId="80" xfId="0" applyNumberFormat="1" applyFont="1" applyFill="1" applyBorder="1" applyAlignment="1">
      <alignment horizontal="right" vertical="center"/>
    </xf>
    <xf numFmtId="41" fontId="23" fillId="22" borderId="19" xfId="0" applyNumberFormat="1" applyFont="1" applyFill="1" applyBorder="1" applyAlignment="1">
      <alignment horizontal="right"/>
    </xf>
    <xf numFmtId="0" fontId="1" fillId="23" borderId="6" xfId="0" applyFont="1" applyFill="1" applyBorder="1" applyAlignment="1">
      <alignment horizontal="justify" vertical="top" wrapText="1"/>
    </xf>
    <xf numFmtId="0" fontId="1" fillId="23" borderId="26" xfId="0" applyFont="1" applyFill="1" applyBorder="1" applyAlignment="1">
      <alignment horizontal="justify" vertical="top" wrapText="1"/>
    </xf>
    <xf numFmtId="0" fontId="1" fillId="23" borderId="27" xfId="0" applyFont="1" applyFill="1" applyBorder="1" applyAlignment="1">
      <alignment horizontal="justify" vertical="top" wrapText="1"/>
    </xf>
    <xf numFmtId="0" fontId="1" fillId="23" borderId="28" xfId="0" applyFont="1" applyFill="1" applyBorder="1" applyAlignment="1">
      <alignment horizontal="justify" vertical="top" wrapText="1"/>
    </xf>
    <xf numFmtId="0" fontId="1" fillId="23" borderId="0" xfId="0" applyFont="1" applyFill="1" applyBorder="1" applyAlignment="1">
      <alignment horizontal="justify" vertical="top" wrapText="1"/>
    </xf>
    <xf numFmtId="0" fontId="1" fillId="23" borderId="29" xfId="0" applyFont="1" applyFill="1" applyBorder="1" applyAlignment="1">
      <alignment horizontal="justify" vertical="top" wrapText="1"/>
    </xf>
    <xf numFmtId="0" fontId="1" fillId="23" borderId="30" xfId="0" applyFont="1" applyFill="1" applyBorder="1" applyAlignment="1">
      <alignment horizontal="justify" vertical="top" wrapText="1"/>
    </xf>
    <xf numFmtId="0" fontId="1" fillId="23" borderId="9" xfId="0" applyFont="1" applyFill="1" applyBorder="1" applyAlignment="1">
      <alignment horizontal="justify" vertical="top" wrapText="1"/>
    </xf>
    <xf numFmtId="0" fontId="1" fillId="23" borderId="31" xfId="0" applyFont="1" applyFill="1" applyBorder="1" applyAlignment="1">
      <alignment horizontal="justify" vertical="top" wrapText="1"/>
    </xf>
    <xf numFmtId="0" fontId="23" fillId="21" borderId="13" xfId="0" applyFont="1" applyFill="1" applyBorder="1" applyAlignment="1">
      <alignment horizontal="left" vertical="center"/>
    </xf>
    <xf numFmtId="0" fontId="23" fillId="21" borderId="14" xfId="0" applyFont="1" applyFill="1" applyBorder="1" applyAlignment="1">
      <alignment horizontal="left" vertical="center"/>
    </xf>
    <xf numFmtId="0" fontId="23" fillId="21" borderId="16" xfId="0" applyFont="1" applyFill="1" applyBorder="1" applyAlignment="1">
      <alignment horizontal="left" vertical="center"/>
    </xf>
    <xf numFmtId="0" fontId="23" fillId="21" borderId="17" xfId="0" applyFont="1" applyFill="1" applyBorder="1" applyAlignment="1">
      <alignment horizontal="left" vertical="center"/>
    </xf>
    <xf numFmtId="0" fontId="23" fillId="22" borderId="33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3" fillId="22" borderId="34" xfId="0" applyFont="1" applyFill="1" applyBorder="1" applyAlignment="1">
      <alignment horizontal="center" vertical="center" wrapText="1"/>
    </xf>
    <xf numFmtId="0" fontId="23" fillId="22" borderId="19" xfId="0" applyFont="1" applyFill="1" applyBorder="1" applyAlignment="1">
      <alignment horizontal="center" vertical="center" wrapText="1"/>
    </xf>
    <xf numFmtId="0" fontId="23" fillId="22" borderId="67" xfId="0" applyFont="1" applyFill="1" applyBorder="1" applyAlignment="1">
      <alignment horizontal="center" vertical="center" wrapText="1"/>
    </xf>
    <xf numFmtId="0" fontId="25" fillId="22" borderId="33" xfId="0" applyFont="1" applyFill="1" applyBorder="1" applyAlignment="1">
      <alignment horizontal="center" vertical="center" wrapText="1"/>
    </xf>
    <xf numFmtId="0" fontId="23" fillId="22" borderId="62" xfId="0" applyFont="1" applyFill="1" applyBorder="1" applyAlignment="1">
      <alignment horizontal="center" vertical="center" wrapText="1"/>
    </xf>
    <xf numFmtId="0" fontId="23" fillId="22" borderId="69" xfId="0" applyFont="1" applyFill="1" applyBorder="1" applyAlignment="1">
      <alignment horizontal="center" vertical="center" wrapText="1"/>
    </xf>
    <xf numFmtId="0" fontId="23" fillId="22" borderId="65" xfId="0" applyFont="1" applyFill="1" applyBorder="1" applyAlignment="1">
      <alignment horizontal="center" vertical="center" wrapText="1"/>
    </xf>
    <xf numFmtId="0" fontId="23" fillId="22" borderId="20" xfId="0" applyFont="1" applyFill="1" applyBorder="1" applyAlignment="1">
      <alignment horizontal="center" vertical="center" wrapText="1"/>
    </xf>
    <xf numFmtId="0" fontId="23" fillId="22" borderId="25" xfId="0" applyFont="1" applyFill="1" applyBorder="1" applyAlignment="1">
      <alignment horizontal="center" vertical="center" wrapText="1"/>
    </xf>
    <xf numFmtId="0" fontId="23" fillId="22" borderId="60" xfId="0" applyFont="1" applyFill="1" applyBorder="1" applyAlignment="1">
      <alignment horizontal="center" vertical="center" wrapText="1"/>
    </xf>
    <xf numFmtId="0" fontId="23" fillId="22" borderId="63" xfId="0" applyFont="1" applyFill="1" applyBorder="1" applyAlignment="1">
      <alignment horizontal="center" vertical="center" wrapText="1"/>
    </xf>
    <xf numFmtId="0" fontId="22" fillId="0" borderId="71" xfId="0" applyFont="1" applyBorder="1" applyAlignment="1">
      <alignment horizontal="center" vertical="center" textRotation="90" wrapText="1"/>
    </xf>
    <xf numFmtId="0" fontId="22" fillId="0" borderId="32" xfId="0" applyFont="1" applyBorder="1" applyAlignment="1">
      <alignment horizontal="center" vertical="center" textRotation="90" wrapText="1"/>
    </xf>
    <xf numFmtId="0" fontId="22" fillId="0" borderId="68" xfId="0" applyFont="1" applyBorder="1" applyAlignment="1">
      <alignment horizontal="center" vertical="center" textRotation="90" wrapText="1"/>
    </xf>
    <xf numFmtId="0" fontId="1" fillId="0" borderId="57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23" fillId="22" borderId="76" xfId="0" applyFont="1" applyFill="1" applyBorder="1" applyAlignment="1">
      <alignment horizontal="left" vertical="center" indent="1"/>
    </xf>
    <xf numFmtId="0" fontId="23" fillId="22" borderId="24" xfId="0" applyFont="1" applyFill="1" applyBorder="1" applyAlignment="1">
      <alignment horizontal="left" vertical="center" indent="1"/>
    </xf>
    <xf numFmtId="0" fontId="23" fillId="22" borderId="77" xfId="0" applyFont="1" applyFill="1" applyBorder="1" applyAlignment="1">
      <alignment horizontal="center" vertical="center"/>
    </xf>
    <xf numFmtId="0" fontId="23" fillId="22" borderId="33" xfId="0" applyFont="1" applyFill="1" applyBorder="1" applyAlignment="1">
      <alignment horizontal="center" vertical="center"/>
    </xf>
    <xf numFmtId="0" fontId="23" fillId="22" borderId="79" xfId="0" applyFont="1" applyFill="1" applyBorder="1" applyAlignment="1">
      <alignment horizontal="left" vertical="center" indent="1"/>
    </xf>
    <xf numFmtId="0" fontId="23" fillId="22" borderId="33" xfId="0" applyFont="1" applyFill="1" applyBorder="1" applyAlignment="1">
      <alignment horizontal="left" vertical="center" indent="1"/>
    </xf>
    <xf numFmtId="0" fontId="22" fillId="0" borderId="9" xfId="0" applyFont="1" applyBorder="1" applyAlignment="1">
      <alignment horizontal="left" wrapText="1"/>
    </xf>
  </cellXfs>
  <cellStyles count="70">
    <cellStyle name="Normal" xfId="0" builtinId="0" customBuiltin="1"/>
    <cellStyle name="Normal 10" xfId="39"/>
    <cellStyle name="Normal 11" xfId="12"/>
    <cellStyle name="Normal 12" xfId="11"/>
    <cellStyle name="Normal 13" xfId="57"/>
    <cellStyle name="Normal 14" xfId="23"/>
    <cellStyle name="Normal 15" xfId="56"/>
    <cellStyle name="Normal 16" xfId="4"/>
    <cellStyle name="Normal 17" xfId="59"/>
    <cellStyle name="Normal 18" xfId="29"/>
    <cellStyle name="Normal 19" xfId="58"/>
    <cellStyle name="Normal 2" xfId="27"/>
    <cellStyle name="Normal 20" xfId="2"/>
    <cellStyle name="Normal 21" xfId="37"/>
    <cellStyle name="Normal 22" xfId="36"/>
    <cellStyle name="Normal 23" xfId="28"/>
    <cellStyle name="Normal 24" xfId="18"/>
    <cellStyle name="Normal 25" xfId="31"/>
    <cellStyle name="Normal 26" xfId="30"/>
    <cellStyle name="Normal 27" xfId="38"/>
    <cellStyle name="Normal 28" xfId="32"/>
    <cellStyle name="Normal 29" xfId="54"/>
    <cellStyle name="Normal 3" xfId="69"/>
    <cellStyle name="Normal 30" xfId="55"/>
    <cellStyle name="Normal 31" xfId="22"/>
    <cellStyle name="Normal 32" xfId="16"/>
    <cellStyle name="Normal 33" xfId="49"/>
    <cellStyle name="Normal 34" xfId="33"/>
    <cellStyle name="Normal 35" xfId="13"/>
    <cellStyle name="Normal 36" xfId="67"/>
    <cellStyle name="Normal 37" xfId="52"/>
    <cellStyle name="Normal 38" xfId="66"/>
    <cellStyle name="Normal 39" xfId="6"/>
    <cellStyle name="Normal 4" xfId="41"/>
    <cellStyle name="Normal 40" xfId="3"/>
    <cellStyle name="Normal 41" xfId="51"/>
    <cellStyle name="Normal 42" xfId="19"/>
    <cellStyle name="Normal 43" xfId="15"/>
    <cellStyle name="Normal 44" xfId="34"/>
    <cellStyle name="Normal 45" xfId="43"/>
    <cellStyle name="Normal 46" xfId="10"/>
    <cellStyle name="Normal 47" xfId="44"/>
    <cellStyle name="Normal 48" xfId="35"/>
    <cellStyle name="Normal 49" xfId="53"/>
    <cellStyle name="Normal 5" xfId="40"/>
    <cellStyle name="Normal 50" xfId="68"/>
    <cellStyle name="Normal 51" xfId="20"/>
    <cellStyle name="Normal 52" xfId="60"/>
    <cellStyle name="Normal 53" xfId="45"/>
    <cellStyle name="Normal 54" xfId="61"/>
    <cellStyle name="Normal 55" xfId="46"/>
    <cellStyle name="Normal 56" xfId="63"/>
    <cellStyle name="Normal 57" xfId="48"/>
    <cellStyle name="Normal 58" xfId="1"/>
    <cellStyle name="Normal 59" xfId="14"/>
    <cellStyle name="Normal 6" xfId="42"/>
    <cellStyle name="Normal 60" xfId="62"/>
    <cellStyle name="Normal 61" xfId="47"/>
    <cellStyle name="Normal 62" xfId="17"/>
    <cellStyle name="Normal 63" xfId="9"/>
    <cellStyle name="Normal 64" xfId="65"/>
    <cellStyle name="Normal 65" xfId="50"/>
    <cellStyle name="Normal 66" xfId="5"/>
    <cellStyle name="Normal 67" xfId="7"/>
    <cellStyle name="Normal 68" xfId="64"/>
    <cellStyle name="Normal 69" xfId="21"/>
    <cellStyle name="Normal 7" xfId="25"/>
    <cellStyle name="Normal 70" xfId="8"/>
    <cellStyle name="Normal 8" xfId="24"/>
    <cellStyle name="Normal 9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N70"/>
  <sheetViews>
    <sheetView showGridLines="0" tabSelected="1" workbookViewId="0">
      <selection sqref="A1:AM1"/>
    </sheetView>
  </sheetViews>
  <sheetFormatPr defaultColWidth="9.28515625" defaultRowHeight="15"/>
  <cols>
    <col min="1" max="3" width="12.7109375" style="16" customWidth="1"/>
    <col min="4" max="7" width="13.7109375" style="16" customWidth="1"/>
    <col min="8" max="15" width="13.7109375" style="16" hidden="1" customWidth="1"/>
    <col min="16" max="25" width="13.7109375" style="16" customWidth="1"/>
    <col min="26" max="26" width="13.7109375" style="16" hidden="1" customWidth="1"/>
    <col min="27" max="31" width="13.7109375" style="16" customWidth="1"/>
    <col min="32" max="32" width="13.7109375" style="16" hidden="1" customWidth="1"/>
    <col min="33" max="35" width="13.7109375" style="16" customWidth="1"/>
    <col min="36" max="36" width="13.7109375" style="16" hidden="1" customWidth="1"/>
    <col min="37" max="37" width="13.7109375" style="16" customWidth="1"/>
    <col min="38" max="38" width="16.140625" style="16" customWidth="1"/>
    <col min="39" max="39" width="13.7109375" style="16" customWidth="1"/>
    <col min="40" max="40" width="12.7109375" style="16" customWidth="1"/>
    <col min="41" max="41" width="9.28515625" style="16" customWidth="1"/>
    <col min="42" max="16384" width="9.28515625" style="16"/>
  </cols>
  <sheetData>
    <row r="1" spans="1:40" ht="39.75" customHeight="1">
      <c r="A1" s="128" t="s">
        <v>13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"/>
    </row>
    <row r="2" spans="1:40" ht="19.5" customHeight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</row>
    <row r="3" spans="1:40" ht="19.5" customHeight="1">
      <c r="A3" s="9"/>
      <c r="B3" s="2" t="s">
        <v>0</v>
      </c>
      <c r="C3" s="3" t="s">
        <v>1</v>
      </c>
      <c r="D3" s="123">
        <v>2022</v>
      </c>
      <c r="E3" s="124"/>
      <c r="F3" s="4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5"/>
      <c r="S3" s="6"/>
      <c r="T3" s="7"/>
      <c r="U3" s="7"/>
      <c r="V3" s="5"/>
      <c r="W3" s="7"/>
      <c r="X3" s="5"/>
      <c r="Y3" s="5"/>
      <c r="Z3" s="6"/>
      <c r="AA3" s="5"/>
      <c r="AB3" s="5"/>
      <c r="AC3" s="5"/>
      <c r="AD3" s="7"/>
      <c r="AE3" s="8"/>
      <c r="AF3" s="6"/>
      <c r="AG3" s="6"/>
      <c r="AH3" s="8"/>
      <c r="AI3" s="6"/>
      <c r="AJ3" s="7"/>
      <c r="AK3" s="7"/>
      <c r="AL3" s="8"/>
      <c r="AM3" s="7"/>
      <c r="AN3" s="7"/>
    </row>
    <row r="4" spans="1:40" ht="19.5" customHeight="1">
      <c r="A4" s="9"/>
      <c r="B4" s="2" t="s">
        <v>2</v>
      </c>
      <c r="C4" s="10">
        <v>14108</v>
      </c>
      <c r="D4" s="125" t="s">
        <v>3</v>
      </c>
      <c r="E4" s="126"/>
      <c r="F4" s="11"/>
      <c r="G4" s="12"/>
      <c r="H4" s="12"/>
      <c r="I4" s="12"/>
      <c r="J4" s="12"/>
      <c r="K4" s="12"/>
      <c r="L4" s="12"/>
      <c r="M4" s="12"/>
      <c r="N4" s="5"/>
      <c r="O4" s="12"/>
      <c r="P4" s="12"/>
      <c r="Q4" s="12"/>
      <c r="R4" s="12"/>
      <c r="S4" s="12"/>
      <c r="T4" s="12"/>
      <c r="U4" s="12">
        <v>0</v>
      </c>
      <c r="V4" s="12"/>
      <c r="W4" s="12"/>
      <c r="X4" s="12"/>
      <c r="Y4" s="12"/>
      <c r="Z4" s="12"/>
      <c r="AA4" s="12"/>
      <c r="AB4" s="13"/>
      <c r="AC4" s="13"/>
      <c r="AD4" s="12"/>
      <c r="AE4" s="13"/>
      <c r="AF4" s="12"/>
      <c r="AG4" s="12"/>
      <c r="AH4" s="12"/>
      <c r="AI4" s="12"/>
      <c r="AJ4" s="12"/>
      <c r="AK4" s="12"/>
      <c r="AL4" s="13"/>
      <c r="AM4" s="27"/>
      <c r="AN4" s="27"/>
    </row>
    <row r="5" spans="1:40" ht="1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</row>
    <row r="6" spans="1:40" ht="39.75" customHeight="1">
      <c r="A6" s="127" t="s">
        <v>14</v>
      </c>
      <c r="B6" s="127"/>
      <c r="C6" s="127"/>
      <c r="D6" s="127" t="s">
        <v>15</v>
      </c>
      <c r="E6" s="127"/>
      <c r="F6" s="127" t="s">
        <v>16</v>
      </c>
      <c r="G6" s="127"/>
      <c r="H6" s="132" t="s">
        <v>17</v>
      </c>
      <c r="I6" s="132"/>
      <c r="J6" s="132" t="s">
        <v>18</v>
      </c>
      <c r="K6" s="132"/>
      <c r="L6" s="132" t="s">
        <v>19</v>
      </c>
      <c r="M6" s="132"/>
      <c r="N6" s="132" t="s">
        <v>20</v>
      </c>
      <c r="O6" s="132"/>
      <c r="P6" s="127" t="s">
        <v>21</v>
      </c>
      <c r="Q6" s="127"/>
      <c r="R6" s="127" t="s">
        <v>22</v>
      </c>
      <c r="S6" s="127"/>
      <c r="T6" s="127"/>
      <c r="U6" s="127"/>
      <c r="V6" s="127" t="s">
        <v>23</v>
      </c>
      <c r="W6" s="127"/>
      <c r="X6" s="127" t="s">
        <v>24</v>
      </c>
      <c r="Y6" s="127"/>
      <c r="Z6" s="133"/>
      <c r="AA6" s="138" t="s">
        <v>25</v>
      </c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9"/>
    </row>
    <row r="7" spans="1:40" ht="30" customHeight="1">
      <c r="A7" s="127"/>
      <c r="B7" s="127"/>
      <c r="C7" s="127"/>
      <c r="D7" s="127" t="s">
        <v>26</v>
      </c>
      <c r="E7" s="127" t="s">
        <v>27</v>
      </c>
      <c r="F7" s="127" t="s">
        <v>26</v>
      </c>
      <c r="G7" s="127" t="s">
        <v>27</v>
      </c>
      <c r="H7" s="127" t="s">
        <v>26</v>
      </c>
      <c r="I7" s="127" t="s">
        <v>27</v>
      </c>
      <c r="J7" s="127" t="s">
        <v>26</v>
      </c>
      <c r="K7" s="127" t="s">
        <v>27</v>
      </c>
      <c r="L7" s="127" t="s">
        <v>26</v>
      </c>
      <c r="M7" s="127" t="s">
        <v>27</v>
      </c>
      <c r="N7" s="127" t="s">
        <v>26</v>
      </c>
      <c r="O7" s="127" t="s">
        <v>27</v>
      </c>
      <c r="P7" s="127" t="s">
        <v>26</v>
      </c>
      <c r="Q7" s="127" t="s">
        <v>27</v>
      </c>
      <c r="R7" s="127" t="s">
        <v>28</v>
      </c>
      <c r="S7" s="127"/>
      <c r="T7" s="127"/>
      <c r="U7" s="127" t="s">
        <v>27</v>
      </c>
      <c r="V7" s="127" t="s">
        <v>26</v>
      </c>
      <c r="W7" s="127" t="s">
        <v>27</v>
      </c>
      <c r="X7" s="127" t="s">
        <v>29</v>
      </c>
      <c r="Y7" s="127" t="s">
        <v>30</v>
      </c>
      <c r="Z7" s="133" t="s">
        <v>4</v>
      </c>
      <c r="AA7" s="139" t="s">
        <v>31</v>
      </c>
      <c r="AB7" s="127"/>
      <c r="AC7" s="130" t="s">
        <v>32</v>
      </c>
      <c r="AD7" s="136"/>
      <c r="AE7" s="136"/>
      <c r="AF7" s="137"/>
      <c r="AG7" s="130" t="s">
        <v>33</v>
      </c>
      <c r="AH7" s="136"/>
      <c r="AI7" s="136"/>
      <c r="AJ7" s="137"/>
      <c r="AK7" s="127" t="s">
        <v>34</v>
      </c>
      <c r="AL7" s="127" t="s">
        <v>35</v>
      </c>
      <c r="AM7" s="129" t="s">
        <v>11</v>
      </c>
      <c r="AN7" s="9"/>
    </row>
    <row r="8" spans="1:40" ht="39.75" customHeight="1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28" t="s">
        <v>36</v>
      </c>
      <c r="S8" s="28" t="s">
        <v>37</v>
      </c>
      <c r="T8" s="28" t="s">
        <v>4</v>
      </c>
      <c r="U8" s="131"/>
      <c r="V8" s="131"/>
      <c r="W8" s="131"/>
      <c r="X8" s="131"/>
      <c r="Y8" s="131"/>
      <c r="Z8" s="134"/>
      <c r="AA8" s="29" t="s">
        <v>36</v>
      </c>
      <c r="AB8" s="28" t="s">
        <v>38</v>
      </c>
      <c r="AC8" s="28" t="s">
        <v>39</v>
      </c>
      <c r="AD8" s="28" t="s">
        <v>40</v>
      </c>
      <c r="AE8" s="28" t="s">
        <v>41</v>
      </c>
      <c r="AF8" s="28" t="s">
        <v>42</v>
      </c>
      <c r="AG8" s="28" t="s">
        <v>43</v>
      </c>
      <c r="AH8" s="28" t="s">
        <v>40</v>
      </c>
      <c r="AI8" s="28" t="s">
        <v>41</v>
      </c>
      <c r="AJ8" s="28" t="s">
        <v>42</v>
      </c>
      <c r="AK8" s="131"/>
      <c r="AL8" s="131"/>
      <c r="AM8" s="135"/>
      <c r="AN8" s="9"/>
    </row>
    <row r="9" spans="1:40" ht="19.5" customHeight="1">
      <c r="A9" s="140" t="s">
        <v>6</v>
      </c>
      <c r="B9" s="143" t="s">
        <v>44</v>
      </c>
      <c r="C9" s="30">
        <v>13</v>
      </c>
      <c r="D9" s="23">
        <v>101</v>
      </c>
      <c r="E9" s="31">
        <v>186</v>
      </c>
      <c r="F9" s="23">
        <v>0</v>
      </c>
      <c r="G9" s="31">
        <v>0</v>
      </c>
      <c r="H9" s="23">
        <v>0</v>
      </c>
      <c r="I9" s="31">
        <v>0</v>
      </c>
      <c r="J9" s="32">
        <v>0</v>
      </c>
      <c r="K9" s="32">
        <v>0</v>
      </c>
      <c r="L9" s="23">
        <v>0</v>
      </c>
      <c r="M9" s="31">
        <v>0</v>
      </c>
      <c r="N9" s="23">
        <v>0</v>
      </c>
      <c r="O9" s="31">
        <v>0</v>
      </c>
      <c r="P9" s="33">
        <f t="shared" ref="P9:P21" si="0">D9+F9+H9+J9+L9+N9</f>
        <v>101</v>
      </c>
      <c r="Q9" s="33">
        <f t="shared" ref="Q9:Q21" si="1">E9+G9+I9+K9+M9+O9</f>
        <v>186</v>
      </c>
      <c r="R9" s="23">
        <v>0</v>
      </c>
      <c r="S9" s="31">
        <v>0</v>
      </c>
      <c r="T9" s="33">
        <f t="shared" ref="T9:T21" si="2">R9+S9</f>
        <v>0</v>
      </c>
      <c r="U9" s="31">
        <v>0</v>
      </c>
      <c r="V9" s="17">
        <f t="shared" ref="V9:V21" si="3">P9+T9</f>
        <v>101</v>
      </c>
      <c r="W9" s="17">
        <f t="shared" ref="W9:W21" si="4">Q9+U9</f>
        <v>186</v>
      </c>
      <c r="X9" s="34">
        <f t="shared" ref="X9:X21" si="5">V9-Y9</f>
        <v>101</v>
      </c>
      <c r="Y9" s="17">
        <v>0</v>
      </c>
      <c r="Z9" s="35">
        <f t="shared" ref="Z9:Z40" si="6">X9+Y9</f>
        <v>101</v>
      </c>
      <c r="AA9" s="36">
        <v>63</v>
      </c>
      <c r="AB9" s="31">
        <v>34</v>
      </c>
      <c r="AC9" s="23">
        <v>0</v>
      </c>
      <c r="AD9" s="24">
        <v>0</v>
      </c>
      <c r="AE9" s="24">
        <v>0</v>
      </c>
      <c r="AF9" s="37">
        <v>0</v>
      </c>
      <c r="AG9" s="23">
        <v>0</v>
      </c>
      <c r="AH9" s="24">
        <v>0</v>
      </c>
      <c r="AI9" s="24">
        <v>0</v>
      </c>
      <c r="AJ9" s="37">
        <v>0</v>
      </c>
      <c r="AK9" s="32">
        <v>3</v>
      </c>
      <c r="AL9" s="32">
        <v>1</v>
      </c>
      <c r="AM9" s="38">
        <f t="shared" ref="AM9:AM21" si="7">SUM(AA9:AL9)</f>
        <v>101</v>
      </c>
      <c r="AN9" s="9"/>
    </row>
    <row r="10" spans="1:40" ht="19.5" customHeight="1">
      <c r="A10" s="141"/>
      <c r="B10" s="144"/>
      <c r="C10" s="39">
        <v>12</v>
      </c>
      <c r="D10" s="25">
        <v>9</v>
      </c>
      <c r="E10" s="40">
        <v>0</v>
      </c>
      <c r="F10" s="25">
        <v>0</v>
      </c>
      <c r="G10" s="40">
        <v>0</v>
      </c>
      <c r="H10" s="25">
        <v>0</v>
      </c>
      <c r="I10" s="40">
        <v>0</v>
      </c>
      <c r="J10" s="41">
        <v>0</v>
      </c>
      <c r="K10" s="41">
        <v>0</v>
      </c>
      <c r="L10" s="25">
        <v>0</v>
      </c>
      <c r="M10" s="40">
        <v>0</v>
      </c>
      <c r="N10" s="25">
        <v>0</v>
      </c>
      <c r="O10" s="40">
        <v>0</v>
      </c>
      <c r="P10" s="42">
        <f t="shared" si="0"/>
        <v>9</v>
      </c>
      <c r="Q10" s="42">
        <f t="shared" si="1"/>
        <v>0</v>
      </c>
      <c r="R10" s="25">
        <v>0</v>
      </c>
      <c r="S10" s="40">
        <v>0</v>
      </c>
      <c r="T10" s="42">
        <f t="shared" si="2"/>
        <v>0</v>
      </c>
      <c r="U10" s="40">
        <v>0</v>
      </c>
      <c r="V10" s="43">
        <f t="shared" si="3"/>
        <v>9</v>
      </c>
      <c r="W10" s="43">
        <f t="shared" si="4"/>
        <v>0</v>
      </c>
      <c r="X10" s="34">
        <f t="shared" si="5"/>
        <v>9</v>
      </c>
      <c r="Y10" s="43">
        <v>0</v>
      </c>
      <c r="Z10" s="35">
        <f t="shared" si="6"/>
        <v>9</v>
      </c>
      <c r="AA10" s="44">
        <v>6</v>
      </c>
      <c r="AB10" s="40">
        <v>3</v>
      </c>
      <c r="AC10" s="25">
        <v>0</v>
      </c>
      <c r="AD10" s="26">
        <v>0</v>
      </c>
      <c r="AE10" s="26">
        <v>0</v>
      </c>
      <c r="AF10" s="45">
        <v>0</v>
      </c>
      <c r="AG10" s="25">
        <v>0</v>
      </c>
      <c r="AH10" s="26">
        <v>0</v>
      </c>
      <c r="AI10" s="26">
        <v>0</v>
      </c>
      <c r="AJ10" s="45">
        <v>0</v>
      </c>
      <c r="AK10" s="41">
        <v>0</v>
      </c>
      <c r="AL10" s="41">
        <v>0</v>
      </c>
      <c r="AM10" s="46">
        <f t="shared" si="7"/>
        <v>9</v>
      </c>
      <c r="AN10" s="9"/>
    </row>
    <row r="11" spans="1:40" ht="19.5" customHeight="1">
      <c r="A11" s="141"/>
      <c r="B11" s="145"/>
      <c r="C11" s="47">
        <v>11</v>
      </c>
      <c r="D11" s="48">
        <v>4</v>
      </c>
      <c r="E11" s="49">
        <v>0</v>
      </c>
      <c r="F11" s="48">
        <v>0</v>
      </c>
      <c r="G11" s="49">
        <v>0</v>
      </c>
      <c r="H11" s="48">
        <v>0</v>
      </c>
      <c r="I11" s="49">
        <v>0</v>
      </c>
      <c r="J11" s="50">
        <v>0</v>
      </c>
      <c r="K11" s="51">
        <v>0</v>
      </c>
      <c r="L11" s="48">
        <v>0</v>
      </c>
      <c r="M11" s="49">
        <v>0</v>
      </c>
      <c r="N11" s="48">
        <v>0</v>
      </c>
      <c r="O11" s="49">
        <v>0</v>
      </c>
      <c r="P11" s="52">
        <f t="shared" si="0"/>
        <v>4</v>
      </c>
      <c r="Q11" s="52">
        <f t="shared" si="1"/>
        <v>0</v>
      </c>
      <c r="R11" s="48">
        <v>0</v>
      </c>
      <c r="S11" s="49">
        <v>0</v>
      </c>
      <c r="T11" s="52">
        <f t="shared" si="2"/>
        <v>0</v>
      </c>
      <c r="U11" s="49">
        <v>0</v>
      </c>
      <c r="V11" s="53">
        <f t="shared" si="3"/>
        <v>4</v>
      </c>
      <c r="W11" s="53">
        <f t="shared" si="4"/>
        <v>0</v>
      </c>
      <c r="X11" s="54">
        <f t="shared" si="5"/>
        <v>4</v>
      </c>
      <c r="Y11" s="53">
        <v>0</v>
      </c>
      <c r="Z11" s="55">
        <f t="shared" si="6"/>
        <v>4</v>
      </c>
      <c r="AA11" s="56">
        <v>1</v>
      </c>
      <c r="AB11" s="57">
        <v>3</v>
      </c>
      <c r="AC11" s="58">
        <v>0</v>
      </c>
      <c r="AD11" s="59">
        <v>0</v>
      </c>
      <c r="AE11" s="59">
        <v>0</v>
      </c>
      <c r="AF11" s="60">
        <v>0</v>
      </c>
      <c r="AG11" s="48">
        <v>0</v>
      </c>
      <c r="AH11" s="59">
        <v>0</v>
      </c>
      <c r="AI11" s="59">
        <v>0</v>
      </c>
      <c r="AJ11" s="60">
        <v>0</v>
      </c>
      <c r="AK11" s="50">
        <v>0</v>
      </c>
      <c r="AL11" s="50">
        <v>0</v>
      </c>
      <c r="AM11" s="61">
        <f t="shared" si="7"/>
        <v>4</v>
      </c>
      <c r="AN11" s="9"/>
    </row>
    <row r="12" spans="1:40" ht="19.5" customHeight="1">
      <c r="A12" s="141"/>
      <c r="B12" s="146" t="s">
        <v>45</v>
      </c>
      <c r="C12" s="62">
        <v>10</v>
      </c>
      <c r="D12" s="63">
        <v>5</v>
      </c>
      <c r="E12" s="64">
        <v>0</v>
      </c>
      <c r="F12" s="63">
        <v>0</v>
      </c>
      <c r="G12" s="64">
        <v>0</v>
      </c>
      <c r="H12" s="63">
        <v>0</v>
      </c>
      <c r="I12" s="64">
        <v>0</v>
      </c>
      <c r="J12" s="65">
        <v>0</v>
      </c>
      <c r="K12" s="65">
        <v>0</v>
      </c>
      <c r="L12" s="63">
        <v>0</v>
      </c>
      <c r="M12" s="64">
        <v>0</v>
      </c>
      <c r="N12" s="63">
        <v>0</v>
      </c>
      <c r="O12" s="64">
        <v>0</v>
      </c>
      <c r="P12" s="66">
        <f t="shared" si="0"/>
        <v>5</v>
      </c>
      <c r="Q12" s="66">
        <f t="shared" si="1"/>
        <v>0</v>
      </c>
      <c r="R12" s="63">
        <v>0</v>
      </c>
      <c r="S12" s="64">
        <v>0</v>
      </c>
      <c r="T12" s="66">
        <f t="shared" si="2"/>
        <v>0</v>
      </c>
      <c r="U12" s="64">
        <v>0</v>
      </c>
      <c r="V12" s="67">
        <f t="shared" si="3"/>
        <v>5</v>
      </c>
      <c r="W12" s="67">
        <f t="shared" si="4"/>
        <v>0</v>
      </c>
      <c r="X12" s="68">
        <f t="shared" si="5"/>
        <v>5</v>
      </c>
      <c r="Y12" s="67">
        <v>0</v>
      </c>
      <c r="Z12" s="69">
        <f t="shared" si="6"/>
        <v>5</v>
      </c>
      <c r="AA12" s="70">
        <v>3</v>
      </c>
      <c r="AB12" s="64">
        <v>2</v>
      </c>
      <c r="AC12" s="63">
        <v>0</v>
      </c>
      <c r="AD12" s="71">
        <v>0</v>
      </c>
      <c r="AE12" s="71">
        <v>0</v>
      </c>
      <c r="AF12" s="72">
        <v>0</v>
      </c>
      <c r="AG12" s="63">
        <v>0</v>
      </c>
      <c r="AH12" s="71">
        <v>0</v>
      </c>
      <c r="AI12" s="71">
        <v>0</v>
      </c>
      <c r="AJ12" s="72">
        <v>0</v>
      </c>
      <c r="AK12" s="65">
        <v>0</v>
      </c>
      <c r="AL12" s="65">
        <v>0</v>
      </c>
      <c r="AM12" s="73">
        <f t="shared" si="7"/>
        <v>5</v>
      </c>
      <c r="AN12" s="9"/>
    </row>
    <row r="13" spans="1:40" ht="19.5" customHeight="1">
      <c r="A13" s="141"/>
      <c r="B13" s="144"/>
      <c r="C13" s="39">
        <v>9</v>
      </c>
      <c r="D13" s="25">
        <v>3</v>
      </c>
      <c r="E13" s="40">
        <v>0</v>
      </c>
      <c r="F13" s="25">
        <v>0</v>
      </c>
      <c r="G13" s="40">
        <v>0</v>
      </c>
      <c r="H13" s="25">
        <v>0</v>
      </c>
      <c r="I13" s="40">
        <v>0</v>
      </c>
      <c r="J13" s="41">
        <v>0</v>
      </c>
      <c r="K13" s="41">
        <v>0</v>
      </c>
      <c r="L13" s="25">
        <v>0</v>
      </c>
      <c r="M13" s="40">
        <v>0</v>
      </c>
      <c r="N13" s="25">
        <v>0</v>
      </c>
      <c r="O13" s="40">
        <v>0</v>
      </c>
      <c r="P13" s="42">
        <f t="shared" si="0"/>
        <v>3</v>
      </c>
      <c r="Q13" s="42">
        <f t="shared" si="1"/>
        <v>0</v>
      </c>
      <c r="R13" s="25">
        <v>0</v>
      </c>
      <c r="S13" s="40">
        <v>0</v>
      </c>
      <c r="T13" s="42">
        <f t="shared" si="2"/>
        <v>0</v>
      </c>
      <c r="U13" s="40">
        <v>0</v>
      </c>
      <c r="V13" s="43">
        <f t="shared" si="3"/>
        <v>3</v>
      </c>
      <c r="W13" s="43">
        <f t="shared" si="4"/>
        <v>0</v>
      </c>
      <c r="X13" s="34">
        <f t="shared" si="5"/>
        <v>3</v>
      </c>
      <c r="Y13" s="43">
        <v>0</v>
      </c>
      <c r="Z13" s="35">
        <f t="shared" si="6"/>
        <v>3</v>
      </c>
      <c r="AA13" s="44">
        <v>1</v>
      </c>
      <c r="AB13" s="40">
        <v>2</v>
      </c>
      <c r="AC13" s="25">
        <v>0</v>
      </c>
      <c r="AD13" s="26">
        <v>0</v>
      </c>
      <c r="AE13" s="26">
        <v>0</v>
      </c>
      <c r="AF13" s="45">
        <v>0</v>
      </c>
      <c r="AG13" s="25">
        <v>0</v>
      </c>
      <c r="AH13" s="26">
        <v>0</v>
      </c>
      <c r="AI13" s="26">
        <v>0</v>
      </c>
      <c r="AJ13" s="45">
        <v>0</v>
      </c>
      <c r="AK13" s="41">
        <v>0</v>
      </c>
      <c r="AL13" s="41">
        <v>0</v>
      </c>
      <c r="AM13" s="46">
        <f t="shared" si="7"/>
        <v>3</v>
      </c>
      <c r="AN13" s="9"/>
    </row>
    <row r="14" spans="1:40" ht="19.5" customHeight="1">
      <c r="A14" s="141"/>
      <c r="B14" s="144"/>
      <c r="C14" s="39">
        <v>8</v>
      </c>
      <c r="D14" s="25">
        <v>3</v>
      </c>
      <c r="E14" s="40">
        <v>0</v>
      </c>
      <c r="F14" s="25">
        <v>0</v>
      </c>
      <c r="G14" s="40">
        <v>0</v>
      </c>
      <c r="H14" s="25">
        <v>0</v>
      </c>
      <c r="I14" s="40">
        <v>0</v>
      </c>
      <c r="J14" s="41">
        <v>0</v>
      </c>
      <c r="K14" s="41">
        <v>0</v>
      </c>
      <c r="L14" s="25">
        <v>0</v>
      </c>
      <c r="M14" s="40">
        <v>0</v>
      </c>
      <c r="N14" s="25">
        <v>0</v>
      </c>
      <c r="O14" s="40">
        <v>0</v>
      </c>
      <c r="P14" s="42">
        <f t="shared" si="0"/>
        <v>3</v>
      </c>
      <c r="Q14" s="42">
        <f t="shared" si="1"/>
        <v>0</v>
      </c>
      <c r="R14" s="25">
        <v>0</v>
      </c>
      <c r="S14" s="40">
        <v>0</v>
      </c>
      <c r="T14" s="42">
        <f t="shared" si="2"/>
        <v>0</v>
      </c>
      <c r="U14" s="40">
        <v>0</v>
      </c>
      <c r="V14" s="43">
        <f t="shared" si="3"/>
        <v>3</v>
      </c>
      <c r="W14" s="43">
        <f t="shared" si="4"/>
        <v>0</v>
      </c>
      <c r="X14" s="34">
        <f t="shared" si="5"/>
        <v>3</v>
      </c>
      <c r="Y14" s="43">
        <v>0</v>
      </c>
      <c r="Z14" s="35">
        <f t="shared" si="6"/>
        <v>3</v>
      </c>
      <c r="AA14" s="44">
        <v>2</v>
      </c>
      <c r="AB14" s="40">
        <v>0</v>
      </c>
      <c r="AC14" s="25">
        <v>0</v>
      </c>
      <c r="AD14" s="26">
        <v>0</v>
      </c>
      <c r="AE14" s="26">
        <v>0</v>
      </c>
      <c r="AF14" s="45">
        <v>0</v>
      </c>
      <c r="AG14" s="25">
        <v>1</v>
      </c>
      <c r="AH14" s="26">
        <v>0</v>
      </c>
      <c r="AI14" s="26">
        <v>0</v>
      </c>
      <c r="AJ14" s="45">
        <v>0</v>
      </c>
      <c r="AK14" s="41">
        <v>0</v>
      </c>
      <c r="AL14" s="41">
        <v>0</v>
      </c>
      <c r="AM14" s="46">
        <f t="shared" si="7"/>
        <v>3</v>
      </c>
      <c r="AN14" s="9"/>
    </row>
    <row r="15" spans="1:40" ht="19.5" customHeight="1">
      <c r="A15" s="141"/>
      <c r="B15" s="144"/>
      <c r="C15" s="39">
        <v>7</v>
      </c>
      <c r="D15" s="25">
        <v>1</v>
      </c>
      <c r="E15" s="40">
        <v>0</v>
      </c>
      <c r="F15" s="25">
        <v>0</v>
      </c>
      <c r="G15" s="40">
        <v>0</v>
      </c>
      <c r="H15" s="25">
        <v>0</v>
      </c>
      <c r="I15" s="40">
        <v>0</v>
      </c>
      <c r="J15" s="41">
        <v>0</v>
      </c>
      <c r="K15" s="41">
        <v>0</v>
      </c>
      <c r="L15" s="25">
        <v>0</v>
      </c>
      <c r="M15" s="40">
        <v>0</v>
      </c>
      <c r="N15" s="25">
        <v>0</v>
      </c>
      <c r="O15" s="40">
        <v>0</v>
      </c>
      <c r="P15" s="42">
        <f t="shared" si="0"/>
        <v>1</v>
      </c>
      <c r="Q15" s="42">
        <f t="shared" si="1"/>
        <v>0</v>
      </c>
      <c r="R15" s="25">
        <v>0</v>
      </c>
      <c r="S15" s="40">
        <v>0</v>
      </c>
      <c r="T15" s="42">
        <f t="shared" si="2"/>
        <v>0</v>
      </c>
      <c r="U15" s="40">
        <v>0</v>
      </c>
      <c r="V15" s="43">
        <f t="shared" si="3"/>
        <v>1</v>
      </c>
      <c r="W15" s="43">
        <f t="shared" si="4"/>
        <v>0</v>
      </c>
      <c r="X15" s="34">
        <f t="shared" si="5"/>
        <v>1</v>
      </c>
      <c r="Y15" s="43">
        <v>0</v>
      </c>
      <c r="Z15" s="35">
        <f t="shared" si="6"/>
        <v>1</v>
      </c>
      <c r="AA15" s="44">
        <v>1</v>
      </c>
      <c r="AB15" s="40">
        <v>0</v>
      </c>
      <c r="AC15" s="25">
        <v>0</v>
      </c>
      <c r="AD15" s="26">
        <v>0</v>
      </c>
      <c r="AE15" s="26">
        <v>0</v>
      </c>
      <c r="AF15" s="45">
        <v>0</v>
      </c>
      <c r="AG15" s="25">
        <v>0</v>
      </c>
      <c r="AH15" s="26">
        <v>0</v>
      </c>
      <c r="AI15" s="26">
        <v>0</v>
      </c>
      <c r="AJ15" s="45">
        <v>0</v>
      </c>
      <c r="AK15" s="41">
        <v>0</v>
      </c>
      <c r="AL15" s="41">
        <v>0</v>
      </c>
      <c r="AM15" s="46">
        <f t="shared" si="7"/>
        <v>1</v>
      </c>
      <c r="AN15" s="9"/>
    </row>
    <row r="16" spans="1:40" ht="19.5" customHeight="1">
      <c r="A16" s="141"/>
      <c r="B16" s="145"/>
      <c r="C16" s="47">
        <v>6</v>
      </c>
      <c r="D16" s="48">
        <v>2</v>
      </c>
      <c r="E16" s="57">
        <v>0</v>
      </c>
      <c r="F16" s="48">
        <v>0</v>
      </c>
      <c r="G16" s="57">
        <v>0</v>
      </c>
      <c r="H16" s="48">
        <v>0</v>
      </c>
      <c r="I16" s="57">
        <v>0</v>
      </c>
      <c r="J16" s="50">
        <v>0</v>
      </c>
      <c r="K16" s="50">
        <v>0</v>
      </c>
      <c r="L16" s="48">
        <v>0</v>
      </c>
      <c r="M16" s="57">
        <v>0</v>
      </c>
      <c r="N16" s="48">
        <v>0</v>
      </c>
      <c r="O16" s="57">
        <v>0</v>
      </c>
      <c r="P16" s="52">
        <f t="shared" si="0"/>
        <v>2</v>
      </c>
      <c r="Q16" s="52">
        <f t="shared" si="1"/>
        <v>0</v>
      </c>
      <c r="R16" s="48">
        <v>0</v>
      </c>
      <c r="S16" s="57">
        <v>0</v>
      </c>
      <c r="T16" s="52">
        <f t="shared" si="2"/>
        <v>0</v>
      </c>
      <c r="U16" s="57">
        <v>0</v>
      </c>
      <c r="V16" s="53">
        <f t="shared" si="3"/>
        <v>2</v>
      </c>
      <c r="W16" s="53">
        <f t="shared" si="4"/>
        <v>0</v>
      </c>
      <c r="X16" s="74">
        <f t="shared" si="5"/>
        <v>2</v>
      </c>
      <c r="Y16" s="53">
        <v>0</v>
      </c>
      <c r="Z16" s="55">
        <f t="shared" si="6"/>
        <v>2</v>
      </c>
      <c r="AA16" s="75">
        <v>1</v>
      </c>
      <c r="AB16" s="57">
        <v>1</v>
      </c>
      <c r="AC16" s="48">
        <v>0</v>
      </c>
      <c r="AD16" s="59">
        <v>0</v>
      </c>
      <c r="AE16" s="59">
        <v>0</v>
      </c>
      <c r="AF16" s="60">
        <v>0</v>
      </c>
      <c r="AG16" s="48">
        <v>0</v>
      </c>
      <c r="AH16" s="59">
        <v>0</v>
      </c>
      <c r="AI16" s="59">
        <v>0</v>
      </c>
      <c r="AJ16" s="60">
        <v>0</v>
      </c>
      <c r="AK16" s="50">
        <v>0</v>
      </c>
      <c r="AL16" s="50">
        <v>0</v>
      </c>
      <c r="AM16" s="76">
        <f t="shared" si="7"/>
        <v>2</v>
      </c>
      <c r="AN16" s="9"/>
    </row>
    <row r="17" spans="1:40" ht="19.5" customHeight="1">
      <c r="A17" s="141"/>
      <c r="B17" s="146" t="s">
        <v>46</v>
      </c>
      <c r="C17" s="62">
        <v>5</v>
      </c>
      <c r="D17" s="63">
        <v>0</v>
      </c>
      <c r="E17" s="31">
        <v>0</v>
      </c>
      <c r="F17" s="63">
        <v>0</v>
      </c>
      <c r="G17" s="31">
        <v>0</v>
      </c>
      <c r="H17" s="63">
        <v>0</v>
      </c>
      <c r="I17" s="31">
        <v>0</v>
      </c>
      <c r="J17" s="65">
        <v>0</v>
      </c>
      <c r="K17" s="32">
        <v>0</v>
      </c>
      <c r="L17" s="63">
        <v>0</v>
      </c>
      <c r="M17" s="31">
        <v>0</v>
      </c>
      <c r="N17" s="63">
        <v>0</v>
      </c>
      <c r="O17" s="31">
        <v>0</v>
      </c>
      <c r="P17" s="66">
        <f t="shared" si="0"/>
        <v>0</v>
      </c>
      <c r="Q17" s="66">
        <f t="shared" si="1"/>
        <v>0</v>
      </c>
      <c r="R17" s="63">
        <v>0</v>
      </c>
      <c r="S17" s="31">
        <v>0</v>
      </c>
      <c r="T17" s="66">
        <f t="shared" si="2"/>
        <v>0</v>
      </c>
      <c r="U17" s="31">
        <v>0</v>
      </c>
      <c r="V17" s="67">
        <f t="shared" si="3"/>
        <v>0</v>
      </c>
      <c r="W17" s="67">
        <f t="shared" si="4"/>
        <v>0</v>
      </c>
      <c r="X17" s="68">
        <f t="shared" si="5"/>
        <v>0</v>
      </c>
      <c r="Y17" s="67">
        <v>0</v>
      </c>
      <c r="Z17" s="69">
        <f t="shared" si="6"/>
        <v>0</v>
      </c>
      <c r="AA17" s="36">
        <v>0</v>
      </c>
      <c r="AB17" s="64">
        <v>0</v>
      </c>
      <c r="AC17" s="23">
        <v>0</v>
      </c>
      <c r="AD17" s="71">
        <v>0</v>
      </c>
      <c r="AE17" s="71">
        <v>0</v>
      </c>
      <c r="AF17" s="72">
        <v>0</v>
      </c>
      <c r="AG17" s="63">
        <v>0</v>
      </c>
      <c r="AH17" s="71">
        <v>0</v>
      </c>
      <c r="AI17" s="71">
        <v>0</v>
      </c>
      <c r="AJ17" s="72">
        <v>0</v>
      </c>
      <c r="AK17" s="65">
        <v>0</v>
      </c>
      <c r="AL17" s="65">
        <v>0</v>
      </c>
      <c r="AM17" s="38">
        <f t="shared" si="7"/>
        <v>0</v>
      </c>
      <c r="AN17" s="9"/>
    </row>
    <row r="18" spans="1:40" ht="19.5" customHeight="1">
      <c r="A18" s="141"/>
      <c r="B18" s="144"/>
      <c r="C18" s="39">
        <v>4</v>
      </c>
      <c r="D18" s="25">
        <v>1</v>
      </c>
      <c r="E18" s="40">
        <v>0</v>
      </c>
      <c r="F18" s="25">
        <v>0</v>
      </c>
      <c r="G18" s="40">
        <v>0</v>
      </c>
      <c r="H18" s="25">
        <v>0</v>
      </c>
      <c r="I18" s="40">
        <v>0</v>
      </c>
      <c r="J18" s="41">
        <v>0</v>
      </c>
      <c r="K18" s="41">
        <v>0</v>
      </c>
      <c r="L18" s="25">
        <v>0</v>
      </c>
      <c r="M18" s="40">
        <v>0</v>
      </c>
      <c r="N18" s="25">
        <v>0</v>
      </c>
      <c r="O18" s="40">
        <v>0</v>
      </c>
      <c r="P18" s="42">
        <f t="shared" si="0"/>
        <v>1</v>
      </c>
      <c r="Q18" s="42">
        <f t="shared" si="1"/>
        <v>0</v>
      </c>
      <c r="R18" s="25">
        <v>0</v>
      </c>
      <c r="S18" s="40">
        <v>0</v>
      </c>
      <c r="T18" s="42">
        <f t="shared" si="2"/>
        <v>0</v>
      </c>
      <c r="U18" s="40">
        <v>0</v>
      </c>
      <c r="V18" s="43">
        <f t="shared" si="3"/>
        <v>1</v>
      </c>
      <c r="W18" s="43">
        <f t="shared" si="4"/>
        <v>0</v>
      </c>
      <c r="X18" s="34">
        <f t="shared" si="5"/>
        <v>1</v>
      </c>
      <c r="Y18" s="43">
        <v>0</v>
      </c>
      <c r="Z18" s="35">
        <f t="shared" si="6"/>
        <v>1</v>
      </c>
      <c r="AA18" s="44">
        <v>0</v>
      </c>
      <c r="AB18" s="40">
        <v>1</v>
      </c>
      <c r="AC18" s="25">
        <v>0</v>
      </c>
      <c r="AD18" s="26">
        <v>0</v>
      </c>
      <c r="AE18" s="26">
        <v>0</v>
      </c>
      <c r="AF18" s="45">
        <v>0</v>
      </c>
      <c r="AG18" s="25">
        <v>0</v>
      </c>
      <c r="AH18" s="26">
        <v>0</v>
      </c>
      <c r="AI18" s="26">
        <v>0</v>
      </c>
      <c r="AJ18" s="45">
        <v>0</v>
      </c>
      <c r="AK18" s="41">
        <v>0</v>
      </c>
      <c r="AL18" s="41">
        <v>0</v>
      </c>
      <c r="AM18" s="46">
        <f t="shared" si="7"/>
        <v>1</v>
      </c>
      <c r="AN18" s="9"/>
    </row>
    <row r="19" spans="1:40" ht="19.5" customHeight="1">
      <c r="A19" s="141"/>
      <c r="B19" s="144"/>
      <c r="C19" s="39">
        <v>3</v>
      </c>
      <c r="D19" s="25">
        <v>2</v>
      </c>
      <c r="E19" s="40">
        <v>0</v>
      </c>
      <c r="F19" s="25">
        <v>0</v>
      </c>
      <c r="G19" s="40">
        <v>0</v>
      </c>
      <c r="H19" s="25">
        <v>0</v>
      </c>
      <c r="I19" s="40">
        <v>0</v>
      </c>
      <c r="J19" s="41">
        <v>0</v>
      </c>
      <c r="K19" s="41">
        <v>0</v>
      </c>
      <c r="L19" s="25">
        <v>0</v>
      </c>
      <c r="M19" s="40">
        <v>0</v>
      </c>
      <c r="N19" s="25">
        <v>0</v>
      </c>
      <c r="O19" s="40">
        <v>0</v>
      </c>
      <c r="P19" s="42">
        <f t="shared" si="0"/>
        <v>2</v>
      </c>
      <c r="Q19" s="42">
        <f t="shared" si="1"/>
        <v>0</v>
      </c>
      <c r="R19" s="25">
        <v>0</v>
      </c>
      <c r="S19" s="40">
        <v>0</v>
      </c>
      <c r="T19" s="42">
        <f t="shared" si="2"/>
        <v>0</v>
      </c>
      <c r="U19" s="40">
        <v>0</v>
      </c>
      <c r="V19" s="43">
        <f t="shared" si="3"/>
        <v>2</v>
      </c>
      <c r="W19" s="43">
        <f t="shared" si="4"/>
        <v>0</v>
      </c>
      <c r="X19" s="34">
        <f t="shared" si="5"/>
        <v>0</v>
      </c>
      <c r="Y19" s="43">
        <f>V19</f>
        <v>2</v>
      </c>
      <c r="Z19" s="35">
        <f t="shared" si="6"/>
        <v>2</v>
      </c>
      <c r="AA19" s="44">
        <v>0</v>
      </c>
      <c r="AB19" s="40">
        <v>2</v>
      </c>
      <c r="AC19" s="25">
        <v>0</v>
      </c>
      <c r="AD19" s="26">
        <v>0</v>
      </c>
      <c r="AE19" s="26">
        <v>0</v>
      </c>
      <c r="AF19" s="45">
        <v>0</v>
      </c>
      <c r="AG19" s="25">
        <v>0</v>
      </c>
      <c r="AH19" s="26">
        <v>0</v>
      </c>
      <c r="AI19" s="26">
        <v>0</v>
      </c>
      <c r="AJ19" s="45">
        <v>0</v>
      </c>
      <c r="AK19" s="41">
        <v>0</v>
      </c>
      <c r="AL19" s="41">
        <v>0</v>
      </c>
      <c r="AM19" s="46">
        <f t="shared" si="7"/>
        <v>2</v>
      </c>
      <c r="AN19" s="9"/>
    </row>
    <row r="20" spans="1:40" ht="19.5" customHeight="1">
      <c r="A20" s="141"/>
      <c r="B20" s="144"/>
      <c r="C20" s="39">
        <v>2</v>
      </c>
      <c r="D20" s="25">
        <v>2</v>
      </c>
      <c r="E20" s="40">
        <v>0</v>
      </c>
      <c r="F20" s="25">
        <v>0</v>
      </c>
      <c r="G20" s="40">
        <v>0</v>
      </c>
      <c r="H20" s="25">
        <v>0</v>
      </c>
      <c r="I20" s="40">
        <v>0</v>
      </c>
      <c r="J20" s="41">
        <v>0</v>
      </c>
      <c r="K20" s="41">
        <v>0</v>
      </c>
      <c r="L20" s="25">
        <v>0</v>
      </c>
      <c r="M20" s="40">
        <v>0</v>
      </c>
      <c r="N20" s="25">
        <v>0</v>
      </c>
      <c r="O20" s="40">
        <v>0</v>
      </c>
      <c r="P20" s="42">
        <f t="shared" si="0"/>
        <v>2</v>
      </c>
      <c r="Q20" s="42">
        <f t="shared" si="1"/>
        <v>0</v>
      </c>
      <c r="R20" s="25">
        <v>0</v>
      </c>
      <c r="S20" s="40">
        <v>0</v>
      </c>
      <c r="T20" s="42">
        <f t="shared" si="2"/>
        <v>0</v>
      </c>
      <c r="U20" s="40">
        <v>0</v>
      </c>
      <c r="V20" s="43">
        <f t="shared" si="3"/>
        <v>2</v>
      </c>
      <c r="W20" s="43">
        <f t="shared" si="4"/>
        <v>0</v>
      </c>
      <c r="X20" s="34">
        <f t="shared" si="5"/>
        <v>0</v>
      </c>
      <c r="Y20" s="43">
        <f>V20</f>
        <v>2</v>
      </c>
      <c r="Z20" s="35">
        <f t="shared" si="6"/>
        <v>2</v>
      </c>
      <c r="AA20" s="44">
        <v>0</v>
      </c>
      <c r="AB20" s="40">
        <v>2</v>
      </c>
      <c r="AC20" s="25">
        <v>0</v>
      </c>
      <c r="AD20" s="26">
        <v>0</v>
      </c>
      <c r="AE20" s="26">
        <v>0</v>
      </c>
      <c r="AF20" s="45">
        <v>0</v>
      </c>
      <c r="AG20" s="25">
        <v>0</v>
      </c>
      <c r="AH20" s="26">
        <v>0</v>
      </c>
      <c r="AI20" s="26">
        <v>0</v>
      </c>
      <c r="AJ20" s="45">
        <v>0</v>
      </c>
      <c r="AK20" s="41">
        <v>0</v>
      </c>
      <c r="AL20" s="41">
        <v>0</v>
      </c>
      <c r="AM20" s="46">
        <f t="shared" si="7"/>
        <v>2</v>
      </c>
      <c r="AN20" s="9"/>
    </row>
    <row r="21" spans="1:40" ht="19.5" customHeight="1">
      <c r="A21" s="141"/>
      <c r="B21" s="147"/>
      <c r="C21" s="77">
        <v>1</v>
      </c>
      <c r="D21" s="58">
        <v>0</v>
      </c>
      <c r="E21" s="49">
        <v>0</v>
      </c>
      <c r="F21" s="58">
        <v>0</v>
      </c>
      <c r="G21" s="49">
        <v>0</v>
      </c>
      <c r="H21" s="58">
        <v>0</v>
      </c>
      <c r="I21" s="49">
        <v>0</v>
      </c>
      <c r="J21" s="51">
        <v>0</v>
      </c>
      <c r="K21" s="51">
        <v>0</v>
      </c>
      <c r="L21" s="58">
        <v>0</v>
      </c>
      <c r="M21" s="49">
        <v>0</v>
      </c>
      <c r="N21" s="58">
        <v>0</v>
      </c>
      <c r="O21" s="49">
        <v>0</v>
      </c>
      <c r="P21" s="78">
        <f t="shared" si="0"/>
        <v>0</v>
      </c>
      <c r="Q21" s="78">
        <f t="shared" si="1"/>
        <v>0</v>
      </c>
      <c r="R21" s="58">
        <v>0</v>
      </c>
      <c r="S21" s="49">
        <v>0</v>
      </c>
      <c r="T21" s="78">
        <f t="shared" si="2"/>
        <v>0</v>
      </c>
      <c r="U21" s="49">
        <v>0</v>
      </c>
      <c r="V21" s="79">
        <f t="shared" si="3"/>
        <v>0</v>
      </c>
      <c r="W21" s="79">
        <f t="shared" si="4"/>
        <v>0</v>
      </c>
      <c r="X21" s="54">
        <f t="shared" si="5"/>
        <v>0</v>
      </c>
      <c r="Y21" s="79">
        <f>V21</f>
        <v>0</v>
      </c>
      <c r="Z21" s="55">
        <f t="shared" si="6"/>
        <v>0</v>
      </c>
      <c r="AA21" s="56">
        <v>0</v>
      </c>
      <c r="AB21" s="49">
        <v>0</v>
      </c>
      <c r="AC21" s="58">
        <v>0</v>
      </c>
      <c r="AD21" s="80">
        <v>0</v>
      </c>
      <c r="AE21" s="80">
        <v>0</v>
      </c>
      <c r="AF21" s="81">
        <v>0</v>
      </c>
      <c r="AG21" s="58">
        <v>0</v>
      </c>
      <c r="AH21" s="80">
        <v>0</v>
      </c>
      <c r="AI21" s="80">
        <v>0</v>
      </c>
      <c r="AJ21" s="81">
        <v>0</v>
      </c>
      <c r="AK21" s="51">
        <v>0</v>
      </c>
      <c r="AL21" s="51">
        <v>0</v>
      </c>
      <c r="AM21" s="61">
        <f t="shared" si="7"/>
        <v>0</v>
      </c>
      <c r="AN21" s="9"/>
    </row>
    <row r="22" spans="1:40" ht="19.5" customHeight="1">
      <c r="A22" s="141"/>
      <c r="B22" s="148" t="s">
        <v>47</v>
      </c>
      <c r="C22" s="149"/>
      <c r="D22" s="82">
        <f t="shared" ref="D22:Y22" si="8">SUM(D9:D21)</f>
        <v>133</v>
      </c>
      <c r="E22" s="15">
        <f t="shared" si="8"/>
        <v>186</v>
      </c>
      <c r="F22" s="82">
        <f t="shared" si="8"/>
        <v>0</v>
      </c>
      <c r="G22" s="15">
        <f t="shared" si="8"/>
        <v>0</v>
      </c>
      <c r="H22" s="82">
        <f t="shared" si="8"/>
        <v>0</v>
      </c>
      <c r="I22" s="15">
        <f t="shared" si="8"/>
        <v>0</v>
      </c>
      <c r="J22" s="15">
        <f t="shared" si="8"/>
        <v>0</v>
      </c>
      <c r="K22" s="15">
        <f t="shared" si="8"/>
        <v>0</v>
      </c>
      <c r="L22" s="82">
        <f t="shared" si="8"/>
        <v>0</v>
      </c>
      <c r="M22" s="15">
        <f t="shared" si="8"/>
        <v>0</v>
      </c>
      <c r="N22" s="82">
        <f t="shared" si="8"/>
        <v>0</v>
      </c>
      <c r="O22" s="15">
        <f t="shared" si="8"/>
        <v>0</v>
      </c>
      <c r="P22" s="15">
        <f t="shared" si="8"/>
        <v>133</v>
      </c>
      <c r="Q22" s="15">
        <f t="shared" si="8"/>
        <v>186</v>
      </c>
      <c r="R22" s="82">
        <f t="shared" si="8"/>
        <v>0</v>
      </c>
      <c r="S22" s="15">
        <f t="shared" si="8"/>
        <v>0</v>
      </c>
      <c r="T22" s="15">
        <f t="shared" si="8"/>
        <v>0</v>
      </c>
      <c r="U22" s="15">
        <f t="shared" si="8"/>
        <v>0</v>
      </c>
      <c r="V22" s="82">
        <f t="shared" si="8"/>
        <v>133</v>
      </c>
      <c r="W22" s="15">
        <f t="shared" si="8"/>
        <v>186</v>
      </c>
      <c r="X22" s="83">
        <f t="shared" si="8"/>
        <v>129</v>
      </c>
      <c r="Y22" s="15">
        <f t="shared" si="8"/>
        <v>4</v>
      </c>
      <c r="Z22" s="84">
        <f t="shared" si="6"/>
        <v>133</v>
      </c>
      <c r="AA22" s="85">
        <f t="shared" ref="AA22:AM22" si="9">SUM(AA9:AA21)</f>
        <v>78</v>
      </c>
      <c r="AB22" s="15">
        <f t="shared" si="9"/>
        <v>50</v>
      </c>
      <c r="AC22" s="15">
        <f t="shared" si="9"/>
        <v>0</v>
      </c>
      <c r="AD22" s="15">
        <f t="shared" si="9"/>
        <v>0</v>
      </c>
      <c r="AE22" s="15">
        <f t="shared" si="9"/>
        <v>0</v>
      </c>
      <c r="AF22" s="15">
        <f t="shared" si="9"/>
        <v>0</v>
      </c>
      <c r="AG22" s="15">
        <f t="shared" si="9"/>
        <v>1</v>
      </c>
      <c r="AH22" s="15">
        <f t="shared" si="9"/>
        <v>0</v>
      </c>
      <c r="AI22" s="15">
        <f t="shared" si="9"/>
        <v>0</v>
      </c>
      <c r="AJ22" s="15">
        <f t="shared" si="9"/>
        <v>0</v>
      </c>
      <c r="AK22" s="15">
        <f t="shared" si="9"/>
        <v>3</v>
      </c>
      <c r="AL22" s="15">
        <f t="shared" si="9"/>
        <v>1</v>
      </c>
      <c r="AM22" s="86">
        <f t="shared" si="9"/>
        <v>133</v>
      </c>
      <c r="AN22" s="9"/>
    </row>
    <row r="23" spans="1:40" hidden="1">
      <c r="A23" s="141"/>
      <c r="B23" s="150" t="s">
        <v>12</v>
      </c>
      <c r="C23" s="151"/>
      <c r="D23" s="87">
        <f>D25-D24</f>
        <v>133</v>
      </c>
      <c r="E23" s="87">
        <v>0</v>
      </c>
      <c r="F23" s="87">
        <f>F25-F24</f>
        <v>0</v>
      </c>
      <c r="G23" s="87">
        <v>0</v>
      </c>
      <c r="H23" s="87">
        <f>H25-H24</f>
        <v>0</v>
      </c>
      <c r="I23" s="87">
        <v>0</v>
      </c>
      <c r="J23" s="87">
        <f>J25-J24</f>
        <v>0</v>
      </c>
      <c r="K23" s="87">
        <v>0</v>
      </c>
      <c r="L23" s="87">
        <f>L25-L24</f>
        <v>0</v>
      </c>
      <c r="M23" s="87">
        <v>0</v>
      </c>
      <c r="N23" s="87">
        <f>N25-N24</f>
        <v>0</v>
      </c>
      <c r="O23" s="87">
        <v>0</v>
      </c>
      <c r="P23" s="87">
        <f>P25-P24</f>
        <v>133</v>
      </c>
      <c r="Q23" s="87">
        <v>0</v>
      </c>
      <c r="R23" s="87">
        <v>0</v>
      </c>
      <c r="S23" s="87">
        <v>0</v>
      </c>
      <c r="T23" s="87">
        <f>T25-T24</f>
        <v>0</v>
      </c>
      <c r="U23" s="87">
        <v>0</v>
      </c>
      <c r="V23" s="87">
        <f>V25-V24</f>
        <v>133</v>
      </c>
      <c r="W23" s="87">
        <v>0</v>
      </c>
      <c r="X23" s="87">
        <f>X25-X24</f>
        <v>129</v>
      </c>
      <c r="Y23" s="87">
        <v>0</v>
      </c>
      <c r="Z23" s="88">
        <f t="shared" si="6"/>
        <v>129</v>
      </c>
      <c r="AA23" s="89">
        <v>0</v>
      </c>
      <c r="AB23" s="87">
        <v>0</v>
      </c>
      <c r="AC23" s="87">
        <v>0</v>
      </c>
      <c r="AD23" s="87">
        <v>0</v>
      </c>
      <c r="AE23" s="87">
        <v>0</v>
      </c>
      <c r="AF23" s="87">
        <v>0</v>
      </c>
      <c r="AG23" s="87">
        <v>0</v>
      </c>
      <c r="AH23" s="87">
        <v>0</v>
      </c>
      <c r="AI23" s="87">
        <v>0</v>
      </c>
      <c r="AJ23" s="87">
        <v>0</v>
      </c>
      <c r="AK23" s="87">
        <v>0</v>
      </c>
      <c r="AL23" s="87">
        <v>0</v>
      </c>
      <c r="AM23" s="90">
        <f>V23</f>
        <v>133</v>
      </c>
      <c r="AN23" s="9"/>
    </row>
    <row r="24" spans="1:40" ht="19.5" customHeight="1">
      <c r="A24" s="141"/>
      <c r="B24" s="91" t="s">
        <v>5</v>
      </c>
      <c r="C24" s="92"/>
      <c r="D24" s="20">
        <v>1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f>D24+F24+L24+N24+H24</f>
        <v>1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f>P24</f>
        <v>1</v>
      </c>
      <c r="W24" s="20">
        <v>0</v>
      </c>
      <c r="X24" s="93">
        <v>0</v>
      </c>
      <c r="Y24" s="20">
        <v>0</v>
      </c>
      <c r="Z24" s="94">
        <f t="shared" si="6"/>
        <v>0</v>
      </c>
      <c r="AA24" s="95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2">
        <f>V24</f>
        <v>1</v>
      </c>
      <c r="AN24" s="9"/>
    </row>
    <row r="25" spans="1:40" ht="19.5" customHeight="1">
      <c r="A25" s="142"/>
      <c r="B25" s="96" t="s">
        <v>48</v>
      </c>
      <c r="C25" s="97"/>
      <c r="D25" s="21">
        <v>134</v>
      </c>
      <c r="E25" s="21">
        <f>E22</f>
        <v>186</v>
      </c>
      <c r="F25" s="21">
        <v>0</v>
      </c>
      <c r="G25" s="21">
        <f>G22</f>
        <v>0</v>
      </c>
      <c r="H25" s="21">
        <v>0</v>
      </c>
      <c r="I25" s="21">
        <f>I22</f>
        <v>0</v>
      </c>
      <c r="J25" s="21">
        <v>0</v>
      </c>
      <c r="K25" s="21">
        <f>K22</f>
        <v>0</v>
      </c>
      <c r="L25" s="21">
        <v>0</v>
      </c>
      <c r="M25" s="21">
        <f>M22</f>
        <v>0</v>
      </c>
      <c r="N25" s="21">
        <v>0</v>
      </c>
      <c r="O25" s="21">
        <f>O22</f>
        <v>0</v>
      </c>
      <c r="P25" s="21">
        <f>D25+L25+F25+N25+H25</f>
        <v>134</v>
      </c>
      <c r="Q25" s="21">
        <f>E25+M25+G25+O25+I25</f>
        <v>186</v>
      </c>
      <c r="R25" s="21">
        <f>R22</f>
        <v>0</v>
      </c>
      <c r="S25" s="21">
        <f>S22</f>
        <v>0</v>
      </c>
      <c r="T25" s="21">
        <v>0</v>
      </c>
      <c r="U25" s="21">
        <f>U22</f>
        <v>0</v>
      </c>
      <c r="V25" s="21">
        <f t="shared" ref="V25:V38" si="10">P25+T25</f>
        <v>134</v>
      </c>
      <c r="W25" s="21">
        <f t="shared" ref="W25:W38" si="11">Q25+U25</f>
        <v>186</v>
      </c>
      <c r="X25" s="21">
        <f>X22</f>
        <v>129</v>
      </c>
      <c r="Y25" s="21">
        <f>Y22</f>
        <v>4</v>
      </c>
      <c r="Z25" s="98">
        <f t="shared" si="6"/>
        <v>133</v>
      </c>
      <c r="AA25" s="99">
        <f t="shared" ref="AA25:AL25" si="12">AA22</f>
        <v>78</v>
      </c>
      <c r="AB25" s="21">
        <f t="shared" si="12"/>
        <v>50</v>
      </c>
      <c r="AC25" s="21">
        <f t="shared" si="12"/>
        <v>0</v>
      </c>
      <c r="AD25" s="21">
        <f t="shared" si="12"/>
        <v>0</v>
      </c>
      <c r="AE25" s="21">
        <f t="shared" si="12"/>
        <v>0</v>
      </c>
      <c r="AF25" s="21">
        <f t="shared" si="12"/>
        <v>0</v>
      </c>
      <c r="AG25" s="21">
        <f t="shared" si="12"/>
        <v>1</v>
      </c>
      <c r="AH25" s="21">
        <f t="shared" si="12"/>
        <v>0</v>
      </c>
      <c r="AI25" s="21">
        <f t="shared" si="12"/>
        <v>0</v>
      </c>
      <c r="AJ25" s="21">
        <f t="shared" si="12"/>
        <v>0</v>
      </c>
      <c r="AK25" s="21">
        <f t="shared" si="12"/>
        <v>3</v>
      </c>
      <c r="AL25" s="21">
        <f t="shared" si="12"/>
        <v>1</v>
      </c>
      <c r="AM25" s="100">
        <f>V25</f>
        <v>134</v>
      </c>
      <c r="AN25" s="9"/>
    </row>
    <row r="26" spans="1:40" ht="19.5" customHeight="1">
      <c r="A26" s="140" t="s">
        <v>49</v>
      </c>
      <c r="B26" s="143" t="s">
        <v>44</v>
      </c>
      <c r="C26" s="30">
        <v>13</v>
      </c>
      <c r="D26" s="23">
        <v>143</v>
      </c>
      <c r="E26" s="31">
        <v>263</v>
      </c>
      <c r="F26" s="23">
        <v>0</v>
      </c>
      <c r="G26" s="31">
        <v>0</v>
      </c>
      <c r="H26" s="23">
        <v>0</v>
      </c>
      <c r="I26" s="31">
        <v>0</v>
      </c>
      <c r="J26" s="32">
        <v>0</v>
      </c>
      <c r="K26" s="32">
        <v>0</v>
      </c>
      <c r="L26" s="23">
        <v>0</v>
      </c>
      <c r="M26" s="31">
        <v>0</v>
      </c>
      <c r="N26" s="23">
        <v>0</v>
      </c>
      <c r="O26" s="31">
        <v>0</v>
      </c>
      <c r="P26" s="33">
        <f t="shared" ref="P26:P38" si="13">D26+F26+H26+J26+L26+N26</f>
        <v>143</v>
      </c>
      <c r="Q26" s="33">
        <f t="shared" ref="Q26:Q38" si="14">E26+G26+I26+K26+M26+O26</f>
        <v>263</v>
      </c>
      <c r="R26" s="23">
        <v>0</v>
      </c>
      <c r="S26" s="31">
        <v>0</v>
      </c>
      <c r="T26" s="33">
        <f t="shared" ref="T26:T38" si="15">R26+S26</f>
        <v>0</v>
      </c>
      <c r="U26" s="31">
        <v>0</v>
      </c>
      <c r="V26" s="17">
        <f t="shared" si="10"/>
        <v>143</v>
      </c>
      <c r="W26" s="17">
        <f t="shared" si="11"/>
        <v>263</v>
      </c>
      <c r="X26" s="34">
        <f t="shared" ref="X26:X38" si="16">V26-Y26</f>
        <v>143</v>
      </c>
      <c r="Y26" s="17">
        <v>0</v>
      </c>
      <c r="Z26" s="35">
        <f t="shared" si="6"/>
        <v>143</v>
      </c>
      <c r="AA26" s="36">
        <v>96</v>
      </c>
      <c r="AB26" s="31">
        <v>40</v>
      </c>
      <c r="AC26" s="23">
        <v>0</v>
      </c>
      <c r="AD26" s="24">
        <v>0</v>
      </c>
      <c r="AE26" s="24">
        <v>0</v>
      </c>
      <c r="AF26" s="37">
        <v>0</v>
      </c>
      <c r="AG26" s="23">
        <v>0</v>
      </c>
      <c r="AH26" s="24">
        <v>0</v>
      </c>
      <c r="AI26" s="24">
        <v>0</v>
      </c>
      <c r="AJ26" s="37">
        <v>0</v>
      </c>
      <c r="AK26" s="32">
        <v>7</v>
      </c>
      <c r="AL26" s="32">
        <v>0</v>
      </c>
      <c r="AM26" s="38">
        <f t="shared" ref="AM26:AM38" si="17">SUM(AA26:AL26)</f>
        <v>143</v>
      </c>
      <c r="AN26" s="9"/>
    </row>
    <row r="27" spans="1:40" ht="19.5" customHeight="1">
      <c r="A27" s="141"/>
      <c r="B27" s="144"/>
      <c r="C27" s="39">
        <v>12</v>
      </c>
      <c r="D27" s="25">
        <v>13</v>
      </c>
      <c r="E27" s="40">
        <v>0</v>
      </c>
      <c r="F27" s="25">
        <v>0</v>
      </c>
      <c r="G27" s="40">
        <v>0</v>
      </c>
      <c r="H27" s="25">
        <v>0</v>
      </c>
      <c r="I27" s="40">
        <v>0</v>
      </c>
      <c r="J27" s="41">
        <v>0</v>
      </c>
      <c r="K27" s="41">
        <v>0</v>
      </c>
      <c r="L27" s="25">
        <v>0</v>
      </c>
      <c r="M27" s="40">
        <v>0</v>
      </c>
      <c r="N27" s="25">
        <v>0</v>
      </c>
      <c r="O27" s="40">
        <v>0</v>
      </c>
      <c r="P27" s="42">
        <f t="shared" si="13"/>
        <v>13</v>
      </c>
      <c r="Q27" s="42">
        <f t="shared" si="14"/>
        <v>0</v>
      </c>
      <c r="R27" s="25">
        <v>0</v>
      </c>
      <c r="S27" s="40">
        <v>0</v>
      </c>
      <c r="T27" s="42">
        <f t="shared" si="15"/>
        <v>0</v>
      </c>
      <c r="U27" s="40">
        <v>0</v>
      </c>
      <c r="V27" s="43">
        <f t="shared" si="10"/>
        <v>13</v>
      </c>
      <c r="W27" s="43">
        <f t="shared" si="11"/>
        <v>0</v>
      </c>
      <c r="X27" s="34">
        <f t="shared" si="16"/>
        <v>13</v>
      </c>
      <c r="Y27" s="43">
        <v>0</v>
      </c>
      <c r="Z27" s="35">
        <f t="shared" si="6"/>
        <v>13</v>
      </c>
      <c r="AA27" s="44">
        <v>9</v>
      </c>
      <c r="AB27" s="40">
        <v>3</v>
      </c>
      <c r="AC27" s="25">
        <v>0</v>
      </c>
      <c r="AD27" s="26">
        <v>0</v>
      </c>
      <c r="AE27" s="26">
        <v>0</v>
      </c>
      <c r="AF27" s="45">
        <v>0</v>
      </c>
      <c r="AG27" s="25">
        <v>0</v>
      </c>
      <c r="AH27" s="26">
        <v>0</v>
      </c>
      <c r="AI27" s="26">
        <v>0</v>
      </c>
      <c r="AJ27" s="45">
        <v>0</v>
      </c>
      <c r="AK27" s="41">
        <v>1</v>
      </c>
      <c r="AL27" s="41">
        <v>0</v>
      </c>
      <c r="AM27" s="46">
        <f t="shared" si="17"/>
        <v>13</v>
      </c>
      <c r="AN27" s="9"/>
    </row>
    <row r="28" spans="1:40" ht="19.5" customHeight="1">
      <c r="A28" s="141"/>
      <c r="B28" s="145"/>
      <c r="C28" s="47">
        <v>11</v>
      </c>
      <c r="D28" s="48">
        <v>6</v>
      </c>
      <c r="E28" s="49">
        <v>0</v>
      </c>
      <c r="F28" s="48">
        <v>0</v>
      </c>
      <c r="G28" s="49">
        <v>0</v>
      </c>
      <c r="H28" s="48">
        <v>0</v>
      </c>
      <c r="I28" s="49">
        <v>0</v>
      </c>
      <c r="J28" s="50">
        <v>0</v>
      </c>
      <c r="K28" s="51">
        <v>0</v>
      </c>
      <c r="L28" s="48">
        <v>0</v>
      </c>
      <c r="M28" s="49">
        <v>0</v>
      </c>
      <c r="N28" s="48">
        <v>0</v>
      </c>
      <c r="O28" s="49">
        <v>0</v>
      </c>
      <c r="P28" s="52">
        <f t="shared" si="13"/>
        <v>6</v>
      </c>
      <c r="Q28" s="52">
        <f t="shared" si="14"/>
        <v>0</v>
      </c>
      <c r="R28" s="48">
        <v>0</v>
      </c>
      <c r="S28" s="49">
        <v>0</v>
      </c>
      <c r="T28" s="52">
        <f t="shared" si="15"/>
        <v>0</v>
      </c>
      <c r="U28" s="49">
        <v>0</v>
      </c>
      <c r="V28" s="53">
        <f t="shared" si="10"/>
        <v>6</v>
      </c>
      <c r="W28" s="53">
        <f t="shared" si="11"/>
        <v>0</v>
      </c>
      <c r="X28" s="54">
        <f t="shared" si="16"/>
        <v>6</v>
      </c>
      <c r="Y28" s="53">
        <v>0</v>
      </c>
      <c r="Z28" s="55">
        <f t="shared" si="6"/>
        <v>6</v>
      </c>
      <c r="AA28" s="56">
        <v>2</v>
      </c>
      <c r="AB28" s="57">
        <v>3</v>
      </c>
      <c r="AC28" s="58">
        <v>0</v>
      </c>
      <c r="AD28" s="59">
        <v>0</v>
      </c>
      <c r="AE28" s="59">
        <v>0</v>
      </c>
      <c r="AF28" s="60">
        <v>0</v>
      </c>
      <c r="AG28" s="48">
        <v>0</v>
      </c>
      <c r="AH28" s="59">
        <v>0</v>
      </c>
      <c r="AI28" s="59">
        <v>0</v>
      </c>
      <c r="AJ28" s="60">
        <v>0</v>
      </c>
      <c r="AK28" s="50">
        <v>1</v>
      </c>
      <c r="AL28" s="50">
        <v>0</v>
      </c>
      <c r="AM28" s="61">
        <f t="shared" si="17"/>
        <v>6</v>
      </c>
      <c r="AN28" s="9"/>
    </row>
    <row r="29" spans="1:40" ht="19.5" customHeight="1">
      <c r="A29" s="141"/>
      <c r="B29" s="146" t="s">
        <v>45</v>
      </c>
      <c r="C29" s="62">
        <v>10</v>
      </c>
      <c r="D29" s="63">
        <v>12</v>
      </c>
      <c r="E29" s="64">
        <v>0</v>
      </c>
      <c r="F29" s="63">
        <v>0</v>
      </c>
      <c r="G29" s="64">
        <v>0</v>
      </c>
      <c r="H29" s="63">
        <v>0</v>
      </c>
      <c r="I29" s="64">
        <v>0</v>
      </c>
      <c r="J29" s="65">
        <v>0</v>
      </c>
      <c r="K29" s="65">
        <v>0</v>
      </c>
      <c r="L29" s="63">
        <v>0</v>
      </c>
      <c r="M29" s="64">
        <v>0</v>
      </c>
      <c r="N29" s="63">
        <v>0</v>
      </c>
      <c r="O29" s="64">
        <v>0</v>
      </c>
      <c r="P29" s="66">
        <f t="shared" si="13"/>
        <v>12</v>
      </c>
      <c r="Q29" s="66">
        <f t="shared" si="14"/>
        <v>0</v>
      </c>
      <c r="R29" s="63">
        <v>0</v>
      </c>
      <c r="S29" s="64">
        <v>0</v>
      </c>
      <c r="T29" s="66">
        <f t="shared" si="15"/>
        <v>0</v>
      </c>
      <c r="U29" s="64">
        <v>0</v>
      </c>
      <c r="V29" s="67">
        <f t="shared" si="10"/>
        <v>12</v>
      </c>
      <c r="W29" s="67">
        <f t="shared" si="11"/>
        <v>0</v>
      </c>
      <c r="X29" s="68">
        <f t="shared" si="16"/>
        <v>12</v>
      </c>
      <c r="Y29" s="67">
        <v>0</v>
      </c>
      <c r="Z29" s="69">
        <f t="shared" si="6"/>
        <v>12</v>
      </c>
      <c r="AA29" s="70">
        <v>3</v>
      </c>
      <c r="AB29" s="64">
        <v>7</v>
      </c>
      <c r="AC29" s="63">
        <v>0</v>
      </c>
      <c r="AD29" s="71">
        <v>0</v>
      </c>
      <c r="AE29" s="71">
        <v>0</v>
      </c>
      <c r="AF29" s="72">
        <v>0</v>
      </c>
      <c r="AG29" s="63">
        <v>0</v>
      </c>
      <c r="AH29" s="71">
        <v>0</v>
      </c>
      <c r="AI29" s="71">
        <v>0</v>
      </c>
      <c r="AJ29" s="72">
        <v>0</v>
      </c>
      <c r="AK29" s="65">
        <v>2</v>
      </c>
      <c r="AL29" s="65">
        <v>0</v>
      </c>
      <c r="AM29" s="73">
        <f t="shared" si="17"/>
        <v>12</v>
      </c>
      <c r="AN29" s="9"/>
    </row>
    <row r="30" spans="1:40" ht="19.5" customHeight="1">
      <c r="A30" s="141"/>
      <c r="B30" s="144"/>
      <c r="C30" s="39">
        <v>9</v>
      </c>
      <c r="D30" s="25">
        <v>10</v>
      </c>
      <c r="E30" s="40">
        <v>13</v>
      </c>
      <c r="F30" s="25">
        <v>0</v>
      </c>
      <c r="G30" s="40">
        <v>0</v>
      </c>
      <c r="H30" s="25">
        <v>0</v>
      </c>
      <c r="I30" s="40">
        <v>0</v>
      </c>
      <c r="J30" s="41">
        <v>0</v>
      </c>
      <c r="K30" s="41">
        <v>0</v>
      </c>
      <c r="L30" s="25">
        <v>0</v>
      </c>
      <c r="M30" s="40">
        <v>0</v>
      </c>
      <c r="N30" s="25">
        <v>0</v>
      </c>
      <c r="O30" s="40">
        <v>0</v>
      </c>
      <c r="P30" s="42">
        <f t="shared" si="13"/>
        <v>10</v>
      </c>
      <c r="Q30" s="42">
        <f t="shared" si="14"/>
        <v>13</v>
      </c>
      <c r="R30" s="25">
        <v>0</v>
      </c>
      <c r="S30" s="40">
        <v>0</v>
      </c>
      <c r="T30" s="42">
        <f t="shared" si="15"/>
        <v>0</v>
      </c>
      <c r="U30" s="40">
        <v>0</v>
      </c>
      <c r="V30" s="43">
        <f t="shared" si="10"/>
        <v>10</v>
      </c>
      <c r="W30" s="43">
        <f t="shared" si="11"/>
        <v>13</v>
      </c>
      <c r="X30" s="34">
        <f t="shared" si="16"/>
        <v>10</v>
      </c>
      <c r="Y30" s="43">
        <v>0</v>
      </c>
      <c r="Z30" s="35">
        <f t="shared" si="6"/>
        <v>10</v>
      </c>
      <c r="AA30" s="44">
        <v>5</v>
      </c>
      <c r="AB30" s="40">
        <v>4</v>
      </c>
      <c r="AC30" s="25">
        <v>0</v>
      </c>
      <c r="AD30" s="26">
        <v>0</v>
      </c>
      <c r="AE30" s="26">
        <v>0</v>
      </c>
      <c r="AF30" s="45">
        <v>0</v>
      </c>
      <c r="AG30" s="25">
        <v>0</v>
      </c>
      <c r="AH30" s="26">
        <v>0</v>
      </c>
      <c r="AI30" s="26">
        <v>0</v>
      </c>
      <c r="AJ30" s="45">
        <v>0</v>
      </c>
      <c r="AK30" s="41">
        <v>1</v>
      </c>
      <c r="AL30" s="41">
        <v>0</v>
      </c>
      <c r="AM30" s="46">
        <f t="shared" si="17"/>
        <v>10</v>
      </c>
      <c r="AN30" s="9"/>
    </row>
    <row r="31" spans="1:40" ht="19.5" customHeight="1">
      <c r="A31" s="141"/>
      <c r="B31" s="144"/>
      <c r="C31" s="39">
        <v>8</v>
      </c>
      <c r="D31" s="25">
        <v>6</v>
      </c>
      <c r="E31" s="40">
        <v>2</v>
      </c>
      <c r="F31" s="25">
        <v>0</v>
      </c>
      <c r="G31" s="40">
        <v>0</v>
      </c>
      <c r="H31" s="25">
        <v>0</v>
      </c>
      <c r="I31" s="40">
        <v>0</v>
      </c>
      <c r="J31" s="41">
        <v>0</v>
      </c>
      <c r="K31" s="41">
        <v>0</v>
      </c>
      <c r="L31" s="25">
        <v>0</v>
      </c>
      <c r="M31" s="40">
        <v>0</v>
      </c>
      <c r="N31" s="25">
        <v>0</v>
      </c>
      <c r="O31" s="40">
        <v>0</v>
      </c>
      <c r="P31" s="42">
        <f t="shared" si="13"/>
        <v>6</v>
      </c>
      <c r="Q31" s="42">
        <f t="shared" si="14"/>
        <v>2</v>
      </c>
      <c r="R31" s="25">
        <v>0</v>
      </c>
      <c r="S31" s="40">
        <v>0</v>
      </c>
      <c r="T31" s="42">
        <f t="shared" si="15"/>
        <v>0</v>
      </c>
      <c r="U31" s="40">
        <v>0</v>
      </c>
      <c r="V31" s="43">
        <f t="shared" si="10"/>
        <v>6</v>
      </c>
      <c r="W31" s="43">
        <f t="shared" si="11"/>
        <v>2</v>
      </c>
      <c r="X31" s="34">
        <f t="shared" si="16"/>
        <v>6</v>
      </c>
      <c r="Y31" s="43">
        <v>0</v>
      </c>
      <c r="Z31" s="35">
        <f t="shared" si="6"/>
        <v>6</v>
      </c>
      <c r="AA31" s="44">
        <v>5</v>
      </c>
      <c r="AB31" s="40">
        <v>1</v>
      </c>
      <c r="AC31" s="25">
        <v>0</v>
      </c>
      <c r="AD31" s="26">
        <v>0</v>
      </c>
      <c r="AE31" s="26">
        <v>0</v>
      </c>
      <c r="AF31" s="45">
        <v>0</v>
      </c>
      <c r="AG31" s="25">
        <v>0</v>
      </c>
      <c r="AH31" s="26">
        <v>0</v>
      </c>
      <c r="AI31" s="26">
        <v>0</v>
      </c>
      <c r="AJ31" s="45">
        <v>0</v>
      </c>
      <c r="AK31" s="41">
        <v>0</v>
      </c>
      <c r="AL31" s="41">
        <v>0</v>
      </c>
      <c r="AM31" s="46">
        <f t="shared" si="17"/>
        <v>6</v>
      </c>
      <c r="AN31" s="9"/>
    </row>
    <row r="32" spans="1:40" ht="19.5" customHeight="1">
      <c r="A32" s="141"/>
      <c r="B32" s="144"/>
      <c r="C32" s="39">
        <v>7</v>
      </c>
      <c r="D32" s="25">
        <v>0</v>
      </c>
      <c r="E32" s="40">
        <v>0</v>
      </c>
      <c r="F32" s="25">
        <v>0</v>
      </c>
      <c r="G32" s="40">
        <v>0</v>
      </c>
      <c r="H32" s="25">
        <v>0</v>
      </c>
      <c r="I32" s="40">
        <v>0</v>
      </c>
      <c r="J32" s="41">
        <v>0</v>
      </c>
      <c r="K32" s="41">
        <v>0</v>
      </c>
      <c r="L32" s="25">
        <v>0</v>
      </c>
      <c r="M32" s="40">
        <v>0</v>
      </c>
      <c r="N32" s="25">
        <v>0</v>
      </c>
      <c r="O32" s="40">
        <v>0</v>
      </c>
      <c r="P32" s="42">
        <f t="shared" si="13"/>
        <v>0</v>
      </c>
      <c r="Q32" s="42">
        <f t="shared" si="14"/>
        <v>0</v>
      </c>
      <c r="R32" s="25">
        <v>0</v>
      </c>
      <c r="S32" s="40">
        <v>0</v>
      </c>
      <c r="T32" s="42">
        <f t="shared" si="15"/>
        <v>0</v>
      </c>
      <c r="U32" s="40">
        <v>0</v>
      </c>
      <c r="V32" s="43">
        <f t="shared" si="10"/>
        <v>0</v>
      </c>
      <c r="W32" s="43">
        <f t="shared" si="11"/>
        <v>0</v>
      </c>
      <c r="X32" s="34">
        <f t="shared" si="16"/>
        <v>0</v>
      </c>
      <c r="Y32" s="43">
        <v>0</v>
      </c>
      <c r="Z32" s="35">
        <f t="shared" si="6"/>
        <v>0</v>
      </c>
      <c r="AA32" s="44">
        <v>0</v>
      </c>
      <c r="AB32" s="40">
        <v>0</v>
      </c>
      <c r="AC32" s="25">
        <v>0</v>
      </c>
      <c r="AD32" s="26">
        <v>0</v>
      </c>
      <c r="AE32" s="26">
        <v>0</v>
      </c>
      <c r="AF32" s="45">
        <v>0</v>
      </c>
      <c r="AG32" s="25">
        <v>0</v>
      </c>
      <c r="AH32" s="26">
        <v>0</v>
      </c>
      <c r="AI32" s="26">
        <v>0</v>
      </c>
      <c r="AJ32" s="45">
        <v>0</v>
      </c>
      <c r="AK32" s="41">
        <v>0</v>
      </c>
      <c r="AL32" s="41">
        <v>0</v>
      </c>
      <c r="AM32" s="46">
        <f t="shared" si="17"/>
        <v>0</v>
      </c>
      <c r="AN32" s="9"/>
    </row>
    <row r="33" spans="1:40" ht="19.5" customHeight="1">
      <c r="A33" s="141"/>
      <c r="B33" s="145"/>
      <c r="C33" s="47">
        <v>6</v>
      </c>
      <c r="D33" s="48">
        <v>5</v>
      </c>
      <c r="E33" s="57">
        <v>0</v>
      </c>
      <c r="F33" s="48">
        <v>0</v>
      </c>
      <c r="G33" s="57">
        <v>0</v>
      </c>
      <c r="H33" s="48">
        <v>0</v>
      </c>
      <c r="I33" s="57">
        <v>0</v>
      </c>
      <c r="J33" s="50">
        <v>0</v>
      </c>
      <c r="K33" s="50">
        <v>0</v>
      </c>
      <c r="L33" s="48">
        <v>0</v>
      </c>
      <c r="M33" s="57">
        <v>0</v>
      </c>
      <c r="N33" s="48">
        <v>0</v>
      </c>
      <c r="O33" s="57">
        <v>0</v>
      </c>
      <c r="P33" s="52">
        <f t="shared" si="13"/>
        <v>5</v>
      </c>
      <c r="Q33" s="52">
        <f t="shared" si="14"/>
        <v>0</v>
      </c>
      <c r="R33" s="48">
        <v>0</v>
      </c>
      <c r="S33" s="57">
        <v>0</v>
      </c>
      <c r="T33" s="52">
        <f t="shared" si="15"/>
        <v>0</v>
      </c>
      <c r="U33" s="57">
        <v>0</v>
      </c>
      <c r="V33" s="53">
        <f t="shared" si="10"/>
        <v>5</v>
      </c>
      <c r="W33" s="53">
        <f t="shared" si="11"/>
        <v>0</v>
      </c>
      <c r="X33" s="74">
        <f t="shared" si="16"/>
        <v>5</v>
      </c>
      <c r="Y33" s="53">
        <v>0</v>
      </c>
      <c r="Z33" s="55">
        <f t="shared" si="6"/>
        <v>5</v>
      </c>
      <c r="AA33" s="75">
        <v>0</v>
      </c>
      <c r="AB33" s="57">
        <v>5</v>
      </c>
      <c r="AC33" s="48">
        <v>0</v>
      </c>
      <c r="AD33" s="59">
        <v>0</v>
      </c>
      <c r="AE33" s="59">
        <v>0</v>
      </c>
      <c r="AF33" s="60">
        <v>0</v>
      </c>
      <c r="AG33" s="48">
        <v>0</v>
      </c>
      <c r="AH33" s="59">
        <v>0</v>
      </c>
      <c r="AI33" s="59">
        <v>0</v>
      </c>
      <c r="AJ33" s="60">
        <v>0</v>
      </c>
      <c r="AK33" s="50">
        <v>0</v>
      </c>
      <c r="AL33" s="50">
        <v>0</v>
      </c>
      <c r="AM33" s="76">
        <f t="shared" si="17"/>
        <v>5</v>
      </c>
      <c r="AN33" s="9"/>
    </row>
    <row r="34" spans="1:40" ht="19.5" customHeight="1">
      <c r="A34" s="141"/>
      <c r="B34" s="146" t="s">
        <v>46</v>
      </c>
      <c r="C34" s="62">
        <v>5</v>
      </c>
      <c r="D34" s="63">
        <v>0</v>
      </c>
      <c r="E34" s="31">
        <v>0</v>
      </c>
      <c r="F34" s="63">
        <v>0</v>
      </c>
      <c r="G34" s="31">
        <v>0</v>
      </c>
      <c r="H34" s="63">
        <v>0</v>
      </c>
      <c r="I34" s="31">
        <v>0</v>
      </c>
      <c r="J34" s="65">
        <v>0</v>
      </c>
      <c r="K34" s="32">
        <v>0</v>
      </c>
      <c r="L34" s="63">
        <v>0</v>
      </c>
      <c r="M34" s="31">
        <v>0</v>
      </c>
      <c r="N34" s="63">
        <v>0</v>
      </c>
      <c r="O34" s="31">
        <v>0</v>
      </c>
      <c r="P34" s="66">
        <f t="shared" si="13"/>
        <v>0</v>
      </c>
      <c r="Q34" s="66">
        <f t="shared" si="14"/>
        <v>0</v>
      </c>
      <c r="R34" s="63">
        <v>0</v>
      </c>
      <c r="S34" s="31">
        <v>0</v>
      </c>
      <c r="T34" s="66">
        <f t="shared" si="15"/>
        <v>0</v>
      </c>
      <c r="U34" s="31">
        <v>0</v>
      </c>
      <c r="V34" s="67">
        <f t="shared" si="10"/>
        <v>0</v>
      </c>
      <c r="W34" s="67">
        <f t="shared" si="11"/>
        <v>0</v>
      </c>
      <c r="X34" s="68">
        <f t="shared" si="16"/>
        <v>0</v>
      </c>
      <c r="Y34" s="67">
        <v>0</v>
      </c>
      <c r="Z34" s="69">
        <f t="shared" si="6"/>
        <v>0</v>
      </c>
      <c r="AA34" s="36">
        <v>0</v>
      </c>
      <c r="AB34" s="64">
        <v>0</v>
      </c>
      <c r="AC34" s="23">
        <v>0</v>
      </c>
      <c r="AD34" s="71">
        <v>0</v>
      </c>
      <c r="AE34" s="71">
        <v>0</v>
      </c>
      <c r="AF34" s="72">
        <v>0</v>
      </c>
      <c r="AG34" s="63">
        <v>0</v>
      </c>
      <c r="AH34" s="71">
        <v>0</v>
      </c>
      <c r="AI34" s="71">
        <v>0</v>
      </c>
      <c r="AJ34" s="72">
        <v>0</v>
      </c>
      <c r="AK34" s="65">
        <v>0</v>
      </c>
      <c r="AL34" s="65">
        <v>0</v>
      </c>
      <c r="AM34" s="38">
        <f t="shared" si="17"/>
        <v>0</v>
      </c>
      <c r="AN34" s="9"/>
    </row>
    <row r="35" spans="1:40" ht="19.5" customHeight="1">
      <c r="A35" s="141"/>
      <c r="B35" s="144"/>
      <c r="C35" s="39">
        <v>4</v>
      </c>
      <c r="D35" s="25">
        <v>0</v>
      </c>
      <c r="E35" s="40">
        <v>0</v>
      </c>
      <c r="F35" s="25">
        <v>0</v>
      </c>
      <c r="G35" s="40">
        <v>0</v>
      </c>
      <c r="H35" s="25">
        <v>0</v>
      </c>
      <c r="I35" s="40">
        <v>0</v>
      </c>
      <c r="J35" s="41">
        <v>0</v>
      </c>
      <c r="K35" s="41">
        <v>0</v>
      </c>
      <c r="L35" s="25">
        <v>0</v>
      </c>
      <c r="M35" s="40">
        <v>0</v>
      </c>
      <c r="N35" s="25">
        <v>0</v>
      </c>
      <c r="O35" s="40">
        <v>0</v>
      </c>
      <c r="P35" s="42">
        <f t="shared" si="13"/>
        <v>0</v>
      </c>
      <c r="Q35" s="42">
        <f t="shared" si="14"/>
        <v>0</v>
      </c>
      <c r="R35" s="25">
        <v>0</v>
      </c>
      <c r="S35" s="40">
        <v>0</v>
      </c>
      <c r="T35" s="42">
        <f t="shared" si="15"/>
        <v>0</v>
      </c>
      <c r="U35" s="40">
        <v>0</v>
      </c>
      <c r="V35" s="43">
        <f t="shared" si="10"/>
        <v>0</v>
      </c>
      <c r="W35" s="43">
        <f t="shared" si="11"/>
        <v>0</v>
      </c>
      <c r="X35" s="34">
        <f t="shared" si="16"/>
        <v>0</v>
      </c>
      <c r="Y35" s="43">
        <v>0</v>
      </c>
      <c r="Z35" s="35">
        <f t="shared" si="6"/>
        <v>0</v>
      </c>
      <c r="AA35" s="44">
        <v>0</v>
      </c>
      <c r="AB35" s="40">
        <v>0</v>
      </c>
      <c r="AC35" s="25">
        <v>0</v>
      </c>
      <c r="AD35" s="26">
        <v>0</v>
      </c>
      <c r="AE35" s="26">
        <v>0</v>
      </c>
      <c r="AF35" s="45">
        <v>0</v>
      </c>
      <c r="AG35" s="25">
        <v>0</v>
      </c>
      <c r="AH35" s="26">
        <v>0</v>
      </c>
      <c r="AI35" s="26">
        <v>0</v>
      </c>
      <c r="AJ35" s="45">
        <v>0</v>
      </c>
      <c r="AK35" s="41">
        <v>0</v>
      </c>
      <c r="AL35" s="41">
        <v>0</v>
      </c>
      <c r="AM35" s="46">
        <f t="shared" si="17"/>
        <v>0</v>
      </c>
      <c r="AN35" s="9"/>
    </row>
    <row r="36" spans="1:40" ht="19.5" customHeight="1">
      <c r="A36" s="141"/>
      <c r="B36" s="144"/>
      <c r="C36" s="39">
        <v>3</v>
      </c>
      <c r="D36" s="25">
        <v>0</v>
      </c>
      <c r="E36" s="40">
        <v>0</v>
      </c>
      <c r="F36" s="25">
        <v>0</v>
      </c>
      <c r="G36" s="40">
        <v>0</v>
      </c>
      <c r="H36" s="25">
        <v>0</v>
      </c>
      <c r="I36" s="40">
        <v>0</v>
      </c>
      <c r="J36" s="41">
        <v>0</v>
      </c>
      <c r="K36" s="41">
        <v>0</v>
      </c>
      <c r="L36" s="25">
        <v>0</v>
      </c>
      <c r="M36" s="40">
        <v>0</v>
      </c>
      <c r="N36" s="25">
        <v>0</v>
      </c>
      <c r="O36" s="40">
        <v>0</v>
      </c>
      <c r="P36" s="42">
        <f t="shared" si="13"/>
        <v>0</v>
      </c>
      <c r="Q36" s="42">
        <f t="shared" si="14"/>
        <v>0</v>
      </c>
      <c r="R36" s="25">
        <v>0</v>
      </c>
      <c r="S36" s="40">
        <v>0</v>
      </c>
      <c r="T36" s="42">
        <f t="shared" si="15"/>
        <v>0</v>
      </c>
      <c r="U36" s="40">
        <v>0</v>
      </c>
      <c r="V36" s="43">
        <f t="shared" si="10"/>
        <v>0</v>
      </c>
      <c r="W36" s="43">
        <f t="shared" si="11"/>
        <v>0</v>
      </c>
      <c r="X36" s="34">
        <f t="shared" si="16"/>
        <v>0</v>
      </c>
      <c r="Y36" s="43">
        <f>V36</f>
        <v>0</v>
      </c>
      <c r="Z36" s="35">
        <f t="shared" si="6"/>
        <v>0</v>
      </c>
      <c r="AA36" s="44">
        <v>0</v>
      </c>
      <c r="AB36" s="40">
        <v>0</v>
      </c>
      <c r="AC36" s="25">
        <v>0</v>
      </c>
      <c r="AD36" s="26">
        <v>0</v>
      </c>
      <c r="AE36" s="26">
        <v>0</v>
      </c>
      <c r="AF36" s="45">
        <v>0</v>
      </c>
      <c r="AG36" s="25">
        <v>0</v>
      </c>
      <c r="AH36" s="26">
        <v>0</v>
      </c>
      <c r="AI36" s="26">
        <v>0</v>
      </c>
      <c r="AJ36" s="45">
        <v>0</v>
      </c>
      <c r="AK36" s="41">
        <v>0</v>
      </c>
      <c r="AL36" s="41">
        <v>0</v>
      </c>
      <c r="AM36" s="46">
        <f t="shared" si="17"/>
        <v>0</v>
      </c>
      <c r="AN36" s="9"/>
    </row>
    <row r="37" spans="1:40" ht="19.5" customHeight="1">
      <c r="A37" s="141"/>
      <c r="B37" s="144"/>
      <c r="C37" s="39">
        <v>2</v>
      </c>
      <c r="D37" s="25">
        <v>1</v>
      </c>
      <c r="E37" s="40">
        <v>0</v>
      </c>
      <c r="F37" s="25">
        <v>0</v>
      </c>
      <c r="G37" s="40">
        <v>0</v>
      </c>
      <c r="H37" s="25">
        <v>0</v>
      </c>
      <c r="I37" s="40">
        <v>0</v>
      </c>
      <c r="J37" s="41">
        <v>0</v>
      </c>
      <c r="K37" s="41">
        <v>0</v>
      </c>
      <c r="L37" s="25">
        <v>0</v>
      </c>
      <c r="M37" s="40">
        <v>0</v>
      </c>
      <c r="N37" s="25">
        <v>0</v>
      </c>
      <c r="O37" s="40">
        <v>0</v>
      </c>
      <c r="P37" s="42">
        <f t="shared" si="13"/>
        <v>1</v>
      </c>
      <c r="Q37" s="42">
        <f t="shared" si="14"/>
        <v>0</v>
      </c>
      <c r="R37" s="25">
        <v>0</v>
      </c>
      <c r="S37" s="40">
        <v>0</v>
      </c>
      <c r="T37" s="42">
        <f t="shared" si="15"/>
        <v>0</v>
      </c>
      <c r="U37" s="40">
        <v>0</v>
      </c>
      <c r="V37" s="43">
        <f t="shared" si="10"/>
        <v>1</v>
      </c>
      <c r="W37" s="43">
        <f t="shared" si="11"/>
        <v>0</v>
      </c>
      <c r="X37" s="34">
        <f t="shared" si="16"/>
        <v>0</v>
      </c>
      <c r="Y37" s="43">
        <f>V37</f>
        <v>1</v>
      </c>
      <c r="Z37" s="35">
        <f t="shared" si="6"/>
        <v>1</v>
      </c>
      <c r="AA37" s="44">
        <v>0</v>
      </c>
      <c r="AB37" s="40">
        <v>1</v>
      </c>
      <c r="AC37" s="25">
        <v>0</v>
      </c>
      <c r="AD37" s="26">
        <v>0</v>
      </c>
      <c r="AE37" s="26">
        <v>0</v>
      </c>
      <c r="AF37" s="45">
        <v>0</v>
      </c>
      <c r="AG37" s="25">
        <v>0</v>
      </c>
      <c r="AH37" s="26">
        <v>0</v>
      </c>
      <c r="AI37" s="26">
        <v>0</v>
      </c>
      <c r="AJ37" s="45">
        <v>0</v>
      </c>
      <c r="AK37" s="41">
        <v>0</v>
      </c>
      <c r="AL37" s="41">
        <v>0</v>
      </c>
      <c r="AM37" s="46">
        <f t="shared" si="17"/>
        <v>1</v>
      </c>
      <c r="AN37" s="9"/>
    </row>
    <row r="38" spans="1:40" ht="19.5" customHeight="1">
      <c r="A38" s="141"/>
      <c r="B38" s="147"/>
      <c r="C38" s="77">
        <v>1</v>
      </c>
      <c r="D38" s="58">
        <v>0</v>
      </c>
      <c r="E38" s="49">
        <v>0</v>
      </c>
      <c r="F38" s="58">
        <v>0</v>
      </c>
      <c r="G38" s="49">
        <v>0</v>
      </c>
      <c r="H38" s="58">
        <v>0</v>
      </c>
      <c r="I38" s="49">
        <v>0</v>
      </c>
      <c r="J38" s="51">
        <v>0</v>
      </c>
      <c r="K38" s="51">
        <v>0</v>
      </c>
      <c r="L38" s="58">
        <v>0</v>
      </c>
      <c r="M38" s="49">
        <v>0</v>
      </c>
      <c r="N38" s="58">
        <v>0</v>
      </c>
      <c r="O38" s="49">
        <v>0</v>
      </c>
      <c r="P38" s="78">
        <f t="shared" si="13"/>
        <v>0</v>
      </c>
      <c r="Q38" s="78">
        <f t="shared" si="14"/>
        <v>0</v>
      </c>
      <c r="R38" s="58">
        <v>0</v>
      </c>
      <c r="S38" s="49">
        <v>0</v>
      </c>
      <c r="T38" s="78">
        <f t="shared" si="15"/>
        <v>0</v>
      </c>
      <c r="U38" s="49">
        <v>0</v>
      </c>
      <c r="V38" s="79">
        <f t="shared" si="10"/>
        <v>0</v>
      </c>
      <c r="W38" s="79">
        <f t="shared" si="11"/>
        <v>0</v>
      </c>
      <c r="X38" s="54">
        <f t="shared" si="16"/>
        <v>0</v>
      </c>
      <c r="Y38" s="79">
        <f>V38</f>
        <v>0</v>
      </c>
      <c r="Z38" s="55">
        <f t="shared" si="6"/>
        <v>0</v>
      </c>
      <c r="AA38" s="56">
        <v>0</v>
      </c>
      <c r="AB38" s="49">
        <v>0</v>
      </c>
      <c r="AC38" s="58">
        <v>0</v>
      </c>
      <c r="AD38" s="80">
        <v>0</v>
      </c>
      <c r="AE38" s="80">
        <v>0</v>
      </c>
      <c r="AF38" s="81">
        <v>0</v>
      </c>
      <c r="AG38" s="58">
        <v>0</v>
      </c>
      <c r="AH38" s="80">
        <v>0</v>
      </c>
      <c r="AI38" s="80">
        <v>0</v>
      </c>
      <c r="AJ38" s="81">
        <v>0</v>
      </c>
      <c r="AK38" s="51">
        <v>0</v>
      </c>
      <c r="AL38" s="51">
        <v>0</v>
      </c>
      <c r="AM38" s="61">
        <f t="shared" si="17"/>
        <v>0</v>
      </c>
      <c r="AN38" s="9"/>
    </row>
    <row r="39" spans="1:40" ht="19.5" customHeight="1">
      <c r="A39" s="141"/>
      <c r="B39" s="148" t="s">
        <v>47</v>
      </c>
      <c r="C39" s="149"/>
      <c r="D39" s="82">
        <f t="shared" ref="D39:Y39" si="18">SUM(D26:D38)</f>
        <v>196</v>
      </c>
      <c r="E39" s="15">
        <f t="shared" si="18"/>
        <v>278</v>
      </c>
      <c r="F39" s="82">
        <f t="shared" si="18"/>
        <v>0</v>
      </c>
      <c r="G39" s="15">
        <f t="shared" si="18"/>
        <v>0</v>
      </c>
      <c r="H39" s="82">
        <f t="shared" si="18"/>
        <v>0</v>
      </c>
      <c r="I39" s="15">
        <f t="shared" si="18"/>
        <v>0</v>
      </c>
      <c r="J39" s="15">
        <f t="shared" si="18"/>
        <v>0</v>
      </c>
      <c r="K39" s="15">
        <f t="shared" si="18"/>
        <v>0</v>
      </c>
      <c r="L39" s="82">
        <f t="shared" si="18"/>
        <v>0</v>
      </c>
      <c r="M39" s="15">
        <f t="shared" si="18"/>
        <v>0</v>
      </c>
      <c r="N39" s="82">
        <f t="shared" si="18"/>
        <v>0</v>
      </c>
      <c r="O39" s="15">
        <f t="shared" si="18"/>
        <v>0</v>
      </c>
      <c r="P39" s="15">
        <f t="shared" si="18"/>
        <v>196</v>
      </c>
      <c r="Q39" s="15">
        <f t="shared" si="18"/>
        <v>278</v>
      </c>
      <c r="R39" s="82">
        <f t="shared" si="18"/>
        <v>0</v>
      </c>
      <c r="S39" s="15">
        <f t="shared" si="18"/>
        <v>0</v>
      </c>
      <c r="T39" s="15">
        <f t="shared" si="18"/>
        <v>0</v>
      </c>
      <c r="U39" s="15">
        <f t="shared" si="18"/>
        <v>0</v>
      </c>
      <c r="V39" s="82">
        <f t="shared" si="18"/>
        <v>196</v>
      </c>
      <c r="W39" s="15">
        <f t="shared" si="18"/>
        <v>278</v>
      </c>
      <c r="X39" s="83">
        <f t="shared" si="18"/>
        <v>195</v>
      </c>
      <c r="Y39" s="15">
        <f t="shared" si="18"/>
        <v>1</v>
      </c>
      <c r="Z39" s="84">
        <f t="shared" si="6"/>
        <v>196</v>
      </c>
      <c r="AA39" s="85">
        <f t="shared" ref="AA39:AM39" si="19">SUM(AA26:AA38)</f>
        <v>120</v>
      </c>
      <c r="AB39" s="15">
        <f t="shared" si="19"/>
        <v>64</v>
      </c>
      <c r="AC39" s="15">
        <f t="shared" si="19"/>
        <v>0</v>
      </c>
      <c r="AD39" s="15">
        <f t="shared" si="19"/>
        <v>0</v>
      </c>
      <c r="AE39" s="15">
        <f t="shared" si="19"/>
        <v>0</v>
      </c>
      <c r="AF39" s="15">
        <f t="shared" si="19"/>
        <v>0</v>
      </c>
      <c r="AG39" s="15">
        <f t="shared" si="19"/>
        <v>0</v>
      </c>
      <c r="AH39" s="15">
        <f t="shared" si="19"/>
        <v>0</v>
      </c>
      <c r="AI39" s="15">
        <f t="shared" si="19"/>
        <v>0</v>
      </c>
      <c r="AJ39" s="15">
        <f t="shared" si="19"/>
        <v>0</v>
      </c>
      <c r="AK39" s="15">
        <f t="shared" si="19"/>
        <v>12</v>
      </c>
      <c r="AL39" s="15">
        <f t="shared" si="19"/>
        <v>0</v>
      </c>
      <c r="AM39" s="86">
        <f t="shared" si="19"/>
        <v>196</v>
      </c>
      <c r="AN39" s="9"/>
    </row>
    <row r="40" spans="1:40" hidden="1">
      <c r="A40" s="141"/>
      <c r="B40" s="150" t="s">
        <v>12</v>
      </c>
      <c r="C40" s="151"/>
      <c r="D40" s="87">
        <f>D42-D41</f>
        <v>196</v>
      </c>
      <c r="E40" s="87">
        <v>0</v>
      </c>
      <c r="F40" s="87">
        <f>F42-F41</f>
        <v>0</v>
      </c>
      <c r="G40" s="87">
        <v>0</v>
      </c>
      <c r="H40" s="87">
        <f>H42-H41</f>
        <v>0</v>
      </c>
      <c r="I40" s="87">
        <v>0</v>
      </c>
      <c r="J40" s="87">
        <f>J42-J41</f>
        <v>0</v>
      </c>
      <c r="K40" s="87">
        <v>0</v>
      </c>
      <c r="L40" s="87">
        <f>L42-L41</f>
        <v>0</v>
      </c>
      <c r="M40" s="87">
        <v>0</v>
      </c>
      <c r="N40" s="87">
        <f>N42-N41</f>
        <v>0</v>
      </c>
      <c r="O40" s="87">
        <v>0</v>
      </c>
      <c r="P40" s="87">
        <f>P42-P41</f>
        <v>196</v>
      </c>
      <c r="Q40" s="87">
        <v>0</v>
      </c>
      <c r="R40" s="87">
        <v>0</v>
      </c>
      <c r="S40" s="87">
        <v>0</v>
      </c>
      <c r="T40" s="87">
        <f>T42-T41</f>
        <v>0</v>
      </c>
      <c r="U40" s="87">
        <v>0</v>
      </c>
      <c r="V40" s="87">
        <f>V42-V41</f>
        <v>196</v>
      </c>
      <c r="W40" s="87">
        <v>0</v>
      </c>
      <c r="X40" s="87">
        <f>X42-X41</f>
        <v>195</v>
      </c>
      <c r="Y40" s="87">
        <v>0</v>
      </c>
      <c r="Z40" s="88">
        <f t="shared" si="6"/>
        <v>195</v>
      </c>
      <c r="AA40" s="89">
        <v>0</v>
      </c>
      <c r="AB40" s="87">
        <v>0</v>
      </c>
      <c r="AC40" s="87">
        <v>0</v>
      </c>
      <c r="AD40" s="87">
        <v>0</v>
      </c>
      <c r="AE40" s="87">
        <v>0</v>
      </c>
      <c r="AF40" s="87">
        <v>0</v>
      </c>
      <c r="AG40" s="87">
        <v>0</v>
      </c>
      <c r="AH40" s="87">
        <v>0</v>
      </c>
      <c r="AI40" s="87">
        <v>0</v>
      </c>
      <c r="AJ40" s="87">
        <v>0</v>
      </c>
      <c r="AK40" s="87">
        <v>0</v>
      </c>
      <c r="AL40" s="87">
        <v>0</v>
      </c>
      <c r="AM40" s="90">
        <f>V40</f>
        <v>196</v>
      </c>
      <c r="AN40" s="9"/>
    </row>
    <row r="41" spans="1:40" ht="19.5" customHeight="1">
      <c r="A41" s="141"/>
      <c r="B41" s="91" t="s">
        <v>5</v>
      </c>
      <c r="C41" s="92"/>
      <c r="D41" s="20">
        <v>3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f>D41+F41+L41+N41+H41</f>
        <v>3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f>P41</f>
        <v>3</v>
      </c>
      <c r="W41" s="20">
        <v>0</v>
      </c>
      <c r="X41" s="93">
        <v>0</v>
      </c>
      <c r="Y41" s="20">
        <v>0</v>
      </c>
      <c r="Z41" s="94">
        <f t="shared" ref="Z41:Z59" si="20">X41+Y41</f>
        <v>0</v>
      </c>
      <c r="AA41" s="95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2">
        <f>V41</f>
        <v>3</v>
      </c>
      <c r="AN41" s="9"/>
    </row>
    <row r="42" spans="1:40" ht="19.5" customHeight="1">
      <c r="A42" s="142"/>
      <c r="B42" s="96" t="s">
        <v>7</v>
      </c>
      <c r="C42" s="97"/>
      <c r="D42" s="21">
        <v>199</v>
      </c>
      <c r="E42" s="21">
        <f>E39</f>
        <v>278</v>
      </c>
      <c r="F42" s="21">
        <v>0</v>
      </c>
      <c r="G42" s="21">
        <f>G39</f>
        <v>0</v>
      </c>
      <c r="H42" s="21">
        <v>0</v>
      </c>
      <c r="I42" s="21">
        <f>I39</f>
        <v>0</v>
      </c>
      <c r="J42" s="21">
        <v>0</v>
      </c>
      <c r="K42" s="21">
        <f>K39</f>
        <v>0</v>
      </c>
      <c r="L42" s="21">
        <v>0</v>
      </c>
      <c r="M42" s="21">
        <f>M39</f>
        <v>0</v>
      </c>
      <c r="N42" s="21">
        <v>0</v>
      </c>
      <c r="O42" s="21">
        <f>O39</f>
        <v>0</v>
      </c>
      <c r="P42" s="21">
        <f>D42+L42+F42+N42+H42</f>
        <v>199</v>
      </c>
      <c r="Q42" s="21">
        <f>E42+M42+G42+O42+I42</f>
        <v>278</v>
      </c>
      <c r="R42" s="21">
        <f>R39</f>
        <v>0</v>
      </c>
      <c r="S42" s="21">
        <f>S39</f>
        <v>0</v>
      </c>
      <c r="T42" s="21">
        <v>0</v>
      </c>
      <c r="U42" s="21">
        <f>U39</f>
        <v>0</v>
      </c>
      <c r="V42" s="21">
        <f t="shared" ref="V42:V55" si="21">P42+T42</f>
        <v>199</v>
      </c>
      <c r="W42" s="21">
        <f t="shared" ref="W42:W55" si="22">Q42+U42</f>
        <v>278</v>
      </c>
      <c r="X42" s="21">
        <f>X39</f>
        <v>195</v>
      </c>
      <c r="Y42" s="21">
        <f>Y39</f>
        <v>1</v>
      </c>
      <c r="Z42" s="98">
        <f t="shared" si="20"/>
        <v>196</v>
      </c>
      <c r="AA42" s="99">
        <f t="shared" ref="AA42:AL42" si="23">AA39</f>
        <v>120</v>
      </c>
      <c r="AB42" s="21">
        <f t="shared" si="23"/>
        <v>64</v>
      </c>
      <c r="AC42" s="21">
        <f t="shared" si="23"/>
        <v>0</v>
      </c>
      <c r="AD42" s="21">
        <f t="shared" si="23"/>
        <v>0</v>
      </c>
      <c r="AE42" s="21">
        <f t="shared" si="23"/>
        <v>0</v>
      </c>
      <c r="AF42" s="21">
        <f t="shared" si="23"/>
        <v>0</v>
      </c>
      <c r="AG42" s="21">
        <f t="shared" si="23"/>
        <v>0</v>
      </c>
      <c r="AH42" s="21">
        <f t="shared" si="23"/>
        <v>0</v>
      </c>
      <c r="AI42" s="21">
        <f t="shared" si="23"/>
        <v>0</v>
      </c>
      <c r="AJ42" s="21">
        <f t="shared" si="23"/>
        <v>0</v>
      </c>
      <c r="AK42" s="21">
        <f t="shared" si="23"/>
        <v>12</v>
      </c>
      <c r="AL42" s="21">
        <f t="shared" si="23"/>
        <v>0</v>
      </c>
      <c r="AM42" s="100">
        <f>V42</f>
        <v>199</v>
      </c>
      <c r="AN42" s="9"/>
    </row>
    <row r="43" spans="1:40" ht="19.5" customHeight="1">
      <c r="A43" s="140" t="s">
        <v>8</v>
      </c>
      <c r="B43" s="143" t="s">
        <v>44</v>
      </c>
      <c r="C43" s="30">
        <v>13</v>
      </c>
      <c r="D43" s="23">
        <v>0</v>
      </c>
      <c r="E43" s="31">
        <v>0</v>
      </c>
      <c r="F43" s="18">
        <v>0</v>
      </c>
      <c r="G43" s="101">
        <v>0</v>
      </c>
      <c r="H43" s="23">
        <v>0</v>
      </c>
      <c r="I43" s="31">
        <v>0</v>
      </c>
      <c r="J43" s="32">
        <v>0</v>
      </c>
      <c r="K43" s="32">
        <v>0</v>
      </c>
      <c r="L43" s="23">
        <v>0</v>
      </c>
      <c r="M43" s="31">
        <v>0</v>
      </c>
      <c r="N43" s="23">
        <v>0</v>
      </c>
      <c r="O43" s="31">
        <v>0</v>
      </c>
      <c r="P43" s="33">
        <f t="shared" ref="P43:P55" si="24">D43+F43+H43+J43+L43+N43</f>
        <v>0</v>
      </c>
      <c r="Q43" s="33">
        <f t="shared" ref="Q43:Q55" si="25">E43+G43+I43+K43+M43+O43</f>
        <v>0</v>
      </c>
      <c r="R43" s="23">
        <v>0</v>
      </c>
      <c r="S43" s="31">
        <v>0</v>
      </c>
      <c r="T43" s="33">
        <f t="shared" ref="T43:T55" si="26">R43+S43</f>
        <v>0</v>
      </c>
      <c r="U43" s="31">
        <v>0</v>
      </c>
      <c r="V43" s="17">
        <f t="shared" si="21"/>
        <v>0</v>
      </c>
      <c r="W43" s="17">
        <f t="shared" si="22"/>
        <v>0</v>
      </c>
      <c r="X43" s="34">
        <f t="shared" ref="X43:X55" si="27">V43-Y43</f>
        <v>0</v>
      </c>
      <c r="Y43" s="17">
        <v>0</v>
      </c>
      <c r="Z43" s="35">
        <f t="shared" si="20"/>
        <v>0</v>
      </c>
      <c r="AA43" s="36">
        <v>0</v>
      </c>
      <c r="AB43" s="31">
        <v>0</v>
      </c>
      <c r="AC43" s="23">
        <v>0</v>
      </c>
      <c r="AD43" s="24">
        <v>0</v>
      </c>
      <c r="AE43" s="24">
        <v>0</v>
      </c>
      <c r="AF43" s="37">
        <v>0</v>
      </c>
      <c r="AG43" s="23">
        <v>0</v>
      </c>
      <c r="AH43" s="24">
        <v>0</v>
      </c>
      <c r="AI43" s="24">
        <v>0</v>
      </c>
      <c r="AJ43" s="37">
        <v>0</v>
      </c>
      <c r="AK43" s="32">
        <v>0</v>
      </c>
      <c r="AL43" s="32">
        <v>0</v>
      </c>
      <c r="AM43" s="38">
        <f t="shared" ref="AM43:AM55" si="28">SUM(AA43:AL43)</f>
        <v>0</v>
      </c>
      <c r="AN43" s="9"/>
    </row>
    <row r="44" spans="1:40" ht="19.5" customHeight="1">
      <c r="A44" s="141"/>
      <c r="B44" s="144"/>
      <c r="C44" s="39">
        <v>12</v>
      </c>
      <c r="D44" s="25">
        <v>0</v>
      </c>
      <c r="E44" s="40">
        <v>0</v>
      </c>
      <c r="F44" s="19">
        <v>0</v>
      </c>
      <c r="G44" s="102">
        <v>0</v>
      </c>
      <c r="H44" s="25">
        <v>0</v>
      </c>
      <c r="I44" s="40">
        <v>0</v>
      </c>
      <c r="J44" s="41">
        <v>0</v>
      </c>
      <c r="K44" s="41">
        <v>0</v>
      </c>
      <c r="L44" s="25">
        <v>0</v>
      </c>
      <c r="M44" s="40">
        <v>0</v>
      </c>
      <c r="N44" s="25">
        <v>0</v>
      </c>
      <c r="O44" s="40">
        <v>0</v>
      </c>
      <c r="P44" s="42">
        <f t="shared" si="24"/>
        <v>0</v>
      </c>
      <c r="Q44" s="42">
        <f t="shared" si="25"/>
        <v>0</v>
      </c>
      <c r="R44" s="25">
        <v>0</v>
      </c>
      <c r="S44" s="40">
        <v>0</v>
      </c>
      <c r="T44" s="42">
        <f t="shared" si="26"/>
        <v>0</v>
      </c>
      <c r="U44" s="40">
        <v>0</v>
      </c>
      <c r="V44" s="43">
        <f t="shared" si="21"/>
        <v>0</v>
      </c>
      <c r="W44" s="43">
        <f t="shared" si="22"/>
        <v>0</v>
      </c>
      <c r="X44" s="34">
        <f t="shared" si="27"/>
        <v>0</v>
      </c>
      <c r="Y44" s="43">
        <v>0</v>
      </c>
      <c r="Z44" s="35">
        <f t="shared" si="20"/>
        <v>0</v>
      </c>
      <c r="AA44" s="44">
        <v>0</v>
      </c>
      <c r="AB44" s="40">
        <v>0</v>
      </c>
      <c r="AC44" s="25">
        <v>0</v>
      </c>
      <c r="AD44" s="26">
        <v>0</v>
      </c>
      <c r="AE44" s="26">
        <v>0</v>
      </c>
      <c r="AF44" s="45">
        <v>0</v>
      </c>
      <c r="AG44" s="25">
        <v>0</v>
      </c>
      <c r="AH44" s="26">
        <v>0</v>
      </c>
      <c r="AI44" s="26">
        <v>0</v>
      </c>
      <c r="AJ44" s="45">
        <v>0</v>
      </c>
      <c r="AK44" s="41">
        <v>0</v>
      </c>
      <c r="AL44" s="41">
        <v>0</v>
      </c>
      <c r="AM44" s="46">
        <f t="shared" si="28"/>
        <v>0</v>
      </c>
      <c r="AN44" s="9"/>
    </row>
    <row r="45" spans="1:40" ht="19.5" customHeight="1">
      <c r="A45" s="141"/>
      <c r="B45" s="145"/>
      <c r="C45" s="47">
        <v>11</v>
      </c>
      <c r="D45" s="48">
        <v>0</v>
      </c>
      <c r="E45" s="49">
        <v>0</v>
      </c>
      <c r="F45" s="103">
        <v>0</v>
      </c>
      <c r="G45" s="104">
        <v>0</v>
      </c>
      <c r="H45" s="48">
        <v>0</v>
      </c>
      <c r="I45" s="49">
        <v>0</v>
      </c>
      <c r="J45" s="50">
        <v>0</v>
      </c>
      <c r="K45" s="51">
        <v>0</v>
      </c>
      <c r="L45" s="48">
        <v>0</v>
      </c>
      <c r="M45" s="49">
        <v>0</v>
      </c>
      <c r="N45" s="48">
        <v>0</v>
      </c>
      <c r="O45" s="49">
        <v>0</v>
      </c>
      <c r="P45" s="52">
        <f t="shared" si="24"/>
        <v>0</v>
      </c>
      <c r="Q45" s="52">
        <f t="shared" si="25"/>
        <v>0</v>
      </c>
      <c r="R45" s="48">
        <v>0</v>
      </c>
      <c r="S45" s="49">
        <v>0</v>
      </c>
      <c r="T45" s="52">
        <f t="shared" si="26"/>
        <v>0</v>
      </c>
      <c r="U45" s="49">
        <v>0</v>
      </c>
      <c r="V45" s="53">
        <f t="shared" si="21"/>
        <v>0</v>
      </c>
      <c r="W45" s="53">
        <f t="shared" si="22"/>
        <v>0</v>
      </c>
      <c r="X45" s="54">
        <f t="shared" si="27"/>
        <v>0</v>
      </c>
      <c r="Y45" s="53">
        <v>0</v>
      </c>
      <c r="Z45" s="55">
        <f t="shared" si="20"/>
        <v>0</v>
      </c>
      <c r="AA45" s="56">
        <v>0</v>
      </c>
      <c r="AB45" s="57">
        <v>0</v>
      </c>
      <c r="AC45" s="58">
        <v>0</v>
      </c>
      <c r="AD45" s="59">
        <v>0</v>
      </c>
      <c r="AE45" s="59">
        <v>0</v>
      </c>
      <c r="AF45" s="60">
        <v>0</v>
      </c>
      <c r="AG45" s="48">
        <v>0</v>
      </c>
      <c r="AH45" s="59">
        <v>0</v>
      </c>
      <c r="AI45" s="59">
        <v>0</v>
      </c>
      <c r="AJ45" s="60">
        <v>0</v>
      </c>
      <c r="AK45" s="50">
        <v>0</v>
      </c>
      <c r="AL45" s="50">
        <v>0</v>
      </c>
      <c r="AM45" s="61">
        <f t="shared" si="28"/>
        <v>0</v>
      </c>
      <c r="AN45" s="9"/>
    </row>
    <row r="46" spans="1:40" ht="19.5" customHeight="1">
      <c r="A46" s="141"/>
      <c r="B46" s="146" t="s">
        <v>45</v>
      </c>
      <c r="C46" s="62">
        <v>10</v>
      </c>
      <c r="D46" s="63">
        <v>0</v>
      </c>
      <c r="E46" s="64">
        <v>0</v>
      </c>
      <c r="F46" s="105">
        <v>0</v>
      </c>
      <c r="G46" s="106">
        <v>0</v>
      </c>
      <c r="H46" s="63">
        <v>0</v>
      </c>
      <c r="I46" s="64">
        <v>0</v>
      </c>
      <c r="J46" s="65">
        <v>0</v>
      </c>
      <c r="K46" s="65">
        <v>0</v>
      </c>
      <c r="L46" s="63">
        <v>0</v>
      </c>
      <c r="M46" s="64">
        <v>0</v>
      </c>
      <c r="N46" s="63">
        <v>0</v>
      </c>
      <c r="O46" s="64">
        <v>0</v>
      </c>
      <c r="P46" s="66">
        <f t="shared" si="24"/>
        <v>0</v>
      </c>
      <c r="Q46" s="66">
        <f t="shared" si="25"/>
        <v>0</v>
      </c>
      <c r="R46" s="63">
        <v>0</v>
      </c>
      <c r="S46" s="64">
        <v>0</v>
      </c>
      <c r="T46" s="66">
        <f t="shared" si="26"/>
        <v>0</v>
      </c>
      <c r="U46" s="64">
        <v>0</v>
      </c>
      <c r="V46" s="67">
        <f t="shared" si="21"/>
        <v>0</v>
      </c>
      <c r="W46" s="67">
        <f t="shared" si="22"/>
        <v>0</v>
      </c>
      <c r="X46" s="68">
        <f t="shared" si="27"/>
        <v>0</v>
      </c>
      <c r="Y46" s="67">
        <v>0</v>
      </c>
      <c r="Z46" s="69">
        <f t="shared" si="20"/>
        <v>0</v>
      </c>
      <c r="AA46" s="70">
        <v>0</v>
      </c>
      <c r="AB46" s="64">
        <v>0</v>
      </c>
      <c r="AC46" s="63">
        <v>0</v>
      </c>
      <c r="AD46" s="71">
        <v>0</v>
      </c>
      <c r="AE46" s="71">
        <v>0</v>
      </c>
      <c r="AF46" s="72">
        <v>0</v>
      </c>
      <c r="AG46" s="63">
        <v>0</v>
      </c>
      <c r="AH46" s="71">
        <v>0</v>
      </c>
      <c r="AI46" s="71">
        <v>0</v>
      </c>
      <c r="AJ46" s="72">
        <v>0</v>
      </c>
      <c r="AK46" s="65">
        <v>0</v>
      </c>
      <c r="AL46" s="65">
        <v>0</v>
      </c>
      <c r="AM46" s="73">
        <f t="shared" si="28"/>
        <v>0</v>
      </c>
      <c r="AN46" s="9"/>
    </row>
    <row r="47" spans="1:40" ht="19.5" customHeight="1">
      <c r="A47" s="141"/>
      <c r="B47" s="144"/>
      <c r="C47" s="39">
        <v>9</v>
      </c>
      <c r="D47" s="25">
        <v>0</v>
      </c>
      <c r="E47" s="40">
        <v>0</v>
      </c>
      <c r="F47" s="19">
        <v>0</v>
      </c>
      <c r="G47" s="102">
        <v>0</v>
      </c>
      <c r="H47" s="25">
        <v>0</v>
      </c>
      <c r="I47" s="40">
        <v>0</v>
      </c>
      <c r="J47" s="41">
        <v>0</v>
      </c>
      <c r="K47" s="41">
        <v>0</v>
      </c>
      <c r="L47" s="25">
        <v>0</v>
      </c>
      <c r="M47" s="40">
        <v>0</v>
      </c>
      <c r="N47" s="25">
        <v>0</v>
      </c>
      <c r="O47" s="40">
        <v>0</v>
      </c>
      <c r="P47" s="42">
        <f t="shared" si="24"/>
        <v>0</v>
      </c>
      <c r="Q47" s="42">
        <f t="shared" si="25"/>
        <v>0</v>
      </c>
      <c r="R47" s="25">
        <v>0</v>
      </c>
      <c r="S47" s="40">
        <v>0</v>
      </c>
      <c r="T47" s="42">
        <f t="shared" si="26"/>
        <v>0</v>
      </c>
      <c r="U47" s="40">
        <v>0</v>
      </c>
      <c r="V47" s="43">
        <f t="shared" si="21"/>
        <v>0</v>
      </c>
      <c r="W47" s="43">
        <f t="shared" si="22"/>
        <v>0</v>
      </c>
      <c r="X47" s="34">
        <f t="shared" si="27"/>
        <v>0</v>
      </c>
      <c r="Y47" s="43">
        <v>0</v>
      </c>
      <c r="Z47" s="35">
        <f t="shared" si="20"/>
        <v>0</v>
      </c>
      <c r="AA47" s="44">
        <v>0</v>
      </c>
      <c r="AB47" s="40">
        <v>0</v>
      </c>
      <c r="AC47" s="25">
        <v>0</v>
      </c>
      <c r="AD47" s="26">
        <v>0</v>
      </c>
      <c r="AE47" s="26">
        <v>0</v>
      </c>
      <c r="AF47" s="45">
        <v>0</v>
      </c>
      <c r="AG47" s="25">
        <v>0</v>
      </c>
      <c r="AH47" s="26">
        <v>0</v>
      </c>
      <c r="AI47" s="26">
        <v>0</v>
      </c>
      <c r="AJ47" s="45">
        <v>0</v>
      </c>
      <c r="AK47" s="41">
        <v>0</v>
      </c>
      <c r="AL47" s="41">
        <v>0</v>
      </c>
      <c r="AM47" s="46">
        <f t="shared" si="28"/>
        <v>0</v>
      </c>
      <c r="AN47" s="9"/>
    </row>
    <row r="48" spans="1:40" ht="19.5" customHeight="1">
      <c r="A48" s="141"/>
      <c r="B48" s="144"/>
      <c r="C48" s="39">
        <v>8</v>
      </c>
      <c r="D48" s="25">
        <v>0</v>
      </c>
      <c r="E48" s="40">
        <v>0</v>
      </c>
      <c r="F48" s="19">
        <v>0</v>
      </c>
      <c r="G48" s="102">
        <v>0</v>
      </c>
      <c r="H48" s="25">
        <v>0</v>
      </c>
      <c r="I48" s="40">
        <v>0</v>
      </c>
      <c r="J48" s="41">
        <v>0</v>
      </c>
      <c r="K48" s="41">
        <v>0</v>
      </c>
      <c r="L48" s="25">
        <v>0</v>
      </c>
      <c r="M48" s="40">
        <v>0</v>
      </c>
      <c r="N48" s="25">
        <v>0</v>
      </c>
      <c r="O48" s="40">
        <v>0</v>
      </c>
      <c r="P48" s="42">
        <f t="shared" si="24"/>
        <v>0</v>
      </c>
      <c r="Q48" s="42">
        <f t="shared" si="25"/>
        <v>0</v>
      </c>
      <c r="R48" s="25">
        <v>0</v>
      </c>
      <c r="S48" s="40">
        <v>0</v>
      </c>
      <c r="T48" s="42">
        <f t="shared" si="26"/>
        <v>0</v>
      </c>
      <c r="U48" s="40">
        <v>0</v>
      </c>
      <c r="V48" s="43">
        <f t="shared" si="21"/>
        <v>0</v>
      </c>
      <c r="W48" s="43">
        <f t="shared" si="22"/>
        <v>0</v>
      </c>
      <c r="X48" s="34">
        <f t="shared" si="27"/>
        <v>0</v>
      </c>
      <c r="Y48" s="43">
        <v>0</v>
      </c>
      <c r="Z48" s="35">
        <f t="shared" si="20"/>
        <v>0</v>
      </c>
      <c r="AA48" s="44">
        <v>0</v>
      </c>
      <c r="AB48" s="40">
        <v>0</v>
      </c>
      <c r="AC48" s="25">
        <v>0</v>
      </c>
      <c r="AD48" s="26">
        <v>0</v>
      </c>
      <c r="AE48" s="26">
        <v>0</v>
      </c>
      <c r="AF48" s="45">
        <v>0</v>
      </c>
      <c r="AG48" s="25">
        <v>0</v>
      </c>
      <c r="AH48" s="26">
        <v>0</v>
      </c>
      <c r="AI48" s="26">
        <v>0</v>
      </c>
      <c r="AJ48" s="45">
        <v>0</v>
      </c>
      <c r="AK48" s="41">
        <v>0</v>
      </c>
      <c r="AL48" s="41">
        <v>0</v>
      </c>
      <c r="AM48" s="46">
        <f t="shared" si="28"/>
        <v>0</v>
      </c>
      <c r="AN48" s="9"/>
    </row>
    <row r="49" spans="1:40" ht="19.5" customHeight="1">
      <c r="A49" s="141"/>
      <c r="B49" s="144"/>
      <c r="C49" s="39">
        <v>7</v>
      </c>
      <c r="D49" s="25">
        <v>0</v>
      </c>
      <c r="E49" s="40">
        <v>0</v>
      </c>
      <c r="F49" s="19">
        <v>0</v>
      </c>
      <c r="G49" s="102">
        <v>0</v>
      </c>
      <c r="H49" s="25">
        <v>0</v>
      </c>
      <c r="I49" s="40">
        <v>0</v>
      </c>
      <c r="J49" s="41">
        <v>0</v>
      </c>
      <c r="K49" s="41">
        <v>0</v>
      </c>
      <c r="L49" s="25">
        <v>0</v>
      </c>
      <c r="M49" s="40">
        <v>0</v>
      </c>
      <c r="N49" s="25">
        <v>0</v>
      </c>
      <c r="O49" s="40">
        <v>0</v>
      </c>
      <c r="P49" s="42">
        <f t="shared" si="24"/>
        <v>0</v>
      </c>
      <c r="Q49" s="42">
        <f t="shared" si="25"/>
        <v>0</v>
      </c>
      <c r="R49" s="25">
        <v>0</v>
      </c>
      <c r="S49" s="40">
        <v>0</v>
      </c>
      <c r="T49" s="42">
        <f t="shared" si="26"/>
        <v>0</v>
      </c>
      <c r="U49" s="40">
        <v>0</v>
      </c>
      <c r="V49" s="43">
        <f t="shared" si="21"/>
        <v>0</v>
      </c>
      <c r="W49" s="43">
        <f t="shared" si="22"/>
        <v>0</v>
      </c>
      <c r="X49" s="34">
        <f t="shared" si="27"/>
        <v>0</v>
      </c>
      <c r="Y49" s="43">
        <v>0</v>
      </c>
      <c r="Z49" s="35">
        <f t="shared" si="20"/>
        <v>0</v>
      </c>
      <c r="AA49" s="44">
        <v>0</v>
      </c>
      <c r="AB49" s="40">
        <v>0</v>
      </c>
      <c r="AC49" s="25">
        <v>0</v>
      </c>
      <c r="AD49" s="26">
        <v>0</v>
      </c>
      <c r="AE49" s="26">
        <v>0</v>
      </c>
      <c r="AF49" s="45">
        <v>0</v>
      </c>
      <c r="AG49" s="25">
        <v>0</v>
      </c>
      <c r="AH49" s="26">
        <v>0</v>
      </c>
      <c r="AI49" s="26">
        <v>0</v>
      </c>
      <c r="AJ49" s="45">
        <v>0</v>
      </c>
      <c r="AK49" s="41">
        <v>0</v>
      </c>
      <c r="AL49" s="41">
        <v>0</v>
      </c>
      <c r="AM49" s="46">
        <f t="shared" si="28"/>
        <v>0</v>
      </c>
      <c r="AN49" s="9"/>
    </row>
    <row r="50" spans="1:40" ht="19.5" customHeight="1">
      <c r="A50" s="141"/>
      <c r="B50" s="145"/>
      <c r="C50" s="47">
        <v>6</v>
      </c>
      <c r="D50" s="48">
        <v>0</v>
      </c>
      <c r="E50" s="57">
        <v>0</v>
      </c>
      <c r="F50" s="103">
        <v>0</v>
      </c>
      <c r="G50" s="107">
        <v>0</v>
      </c>
      <c r="H50" s="48">
        <v>0</v>
      </c>
      <c r="I50" s="57">
        <v>0</v>
      </c>
      <c r="J50" s="50">
        <v>0</v>
      </c>
      <c r="K50" s="50">
        <v>0</v>
      </c>
      <c r="L50" s="48">
        <v>0</v>
      </c>
      <c r="M50" s="57">
        <v>0</v>
      </c>
      <c r="N50" s="48">
        <v>0</v>
      </c>
      <c r="O50" s="57">
        <v>0</v>
      </c>
      <c r="P50" s="52">
        <f t="shared" si="24"/>
        <v>0</v>
      </c>
      <c r="Q50" s="52">
        <f t="shared" si="25"/>
        <v>0</v>
      </c>
      <c r="R50" s="48">
        <v>0</v>
      </c>
      <c r="S50" s="57">
        <v>0</v>
      </c>
      <c r="T50" s="52">
        <f t="shared" si="26"/>
        <v>0</v>
      </c>
      <c r="U50" s="57">
        <v>0</v>
      </c>
      <c r="V50" s="53">
        <f t="shared" si="21"/>
        <v>0</v>
      </c>
      <c r="W50" s="53">
        <f t="shared" si="22"/>
        <v>0</v>
      </c>
      <c r="X50" s="74">
        <f t="shared" si="27"/>
        <v>0</v>
      </c>
      <c r="Y50" s="53">
        <v>0</v>
      </c>
      <c r="Z50" s="55">
        <f t="shared" si="20"/>
        <v>0</v>
      </c>
      <c r="AA50" s="75">
        <v>0</v>
      </c>
      <c r="AB50" s="57">
        <v>0</v>
      </c>
      <c r="AC50" s="48">
        <v>0</v>
      </c>
      <c r="AD50" s="59">
        <v>0</v>
      </c>
      <c r="AE50" s="59">
        <v>0</v>
      </c>
      <c r="AF50" s="60">
        <v>0</v>
      </c>
      <c r="AG50" s="48">
        <v>0</v>
      </c>
      <c r="AH50" s="59">
        <v>0</v>
      </c>
      <c r="AI50" s="59">
        <v>0</v>
      </c>
      <c r="AJ50" s="60">
        <v>0</v>
      </c>
      <c r="AK50" s="50">
        <v>0</v>
      </c>
      <c r="AL50" s="50">
        <v>0</v>
      </c>
      <c r="AM50" s="76">
        <f t="shared" si="28"/>
        <v>0</v>
      </c>
      <c r="AN50" s="9"/>
    </row>
    <row r="51" spans="1:40" ht="19.5" customHeight="1">
      <c r="A51" s="141"/>
      <c r="B51" s="146" t="s">
        <v>46</v>
      </c>
      <c r="C51" s="62">
        <v>5</v>
      </c>
      <c r="D51" s="63">
        <v>0</v>
      </c>
      <c r="E51" s="31">
        <v>0</v>
      </c>
      <c r="F51" s="105">
        <v>0</v>
      </c>
      <c r="G51" s="101">
        <v>0</v>
      </c>
      <c r="H51" s="63">
        <v>0</v>
      </c>
      <c r="I51" s="31">
        <v>0</v>
      </c>
      <c r="J51" s="65">
        <v>0</v>
      </c>
      <c r="K51" s="32">
        <v>0</v>
      </c>
      <c r="L51" s="63">
        <v>0</v>
      </c>
      <c r="M51" s="31">
        <v>0</v>
      </c>
      <c r="N51" s="63">
        <v>0</v>
      </c>
      <c r="O51" s="31">
        <v>0</v>
      </c>
      <c r="P51" s="66">
        <f t="shared" si="24"/>
        <v>0</v>
      </c>
      <c r="Q51" s="66">
        <f t="shared" si="25"/>
        <v>0</v>
      </c>
      <c r="R51" s="63">
        <v>0</v>
      </c>
      <c r="S51" s="31">
        <v>0</v>
      </c>
      <c r="T51" s="66">
        <f t="shared" si="26"/>
        <v>0</v>
      </c>
      <c r="U51" s="31">
        <v>0</v>
      </c>
      <c r="V51" s="67">
        <f t="shared" si="21"/>
        <v>0</v>
      </c>
      <c r="W51" s="67">
        <f t="shared" si="22"/>
        <v>0</v>
      </c>
      <c r="X51" s="68">
        <f t="shared" si="27"/>
        <v>0</v>
      </c>
      <c r="Y51" s="67">
        <v>0</v>
      </c>
      <c r="Z51" s="69">
        <f t="shared" si="20"/>
        <v>0</v>
      </c>
      <c r="AA51" s="36">
        <v>0</v>
      </c>
      <c r="AB51" s="64">
        <v>0</v>
      </c>
      <c r="AC51" s="23">
        <v>0</v>
      </c>
      <c r="AD51" s="71">
        <v>0</v>
      </c>
      <c r="AE51" s="71">
        <v>0</v>
      </c>
      <c r="AF51" s="72">
        <v>0</v>
      </c>
      <c r="AG51" s="63">
        <v>0</v>
      </c>
      <c r="AH51" s="71">
        <v>0</v>
      </c>
      <c r="AI51" s="71">
        <v>0</v>
      </c>
      <c r="AJ51" s="72">
        <v>0</v>
      </c>
      <c r="AK51" s="65">
        <v>0</v>
      </c>
      <c r="AL51" s="65">
        <v>0</v>
      </c>
      <c r="AM51" s="38">
        <f t="shared" si="28"/>
        <v>0</v>
      </c>
      <c r="AN51" s="9"/>
    </row>
    <row r="52" spans="1:40" ht="19.5" customHeight="1">
      <c r="A52" s="141"/>
      <c r="B52" s="144"/>
      <c r="C52" s="39">
        <v>4</v>
      </c>
      <c r="D52" s="25">
        <v>0</v>
      </c>
      <c r="E52" s="40">
        <v>0</v>
      </c>
      <c r="F52" s="19">
        <v>0</v>
      </c>
      <c r="G52" s="102">
        <v>0</v>
      </c>
      <c r="H52" s="25">
        <v>0</v>
      </c>
      <c r="I52" s="40">
        <v>0</v>
      </c>
      <c r="J52" s="41">
        <v>0</v>
      </c>
      <c r="K52" s="41">
        <v>0</v>
      </c>
      <c r="L52" s="25">
        <v>0</v>
      </c>
      <c r="M52" s="40">
        <v>0</v>
      </c>
      <c r="N52" s="25">
        <v>0</v>
      </c>
      <c r="O52" s="40">
        <v>0</v>
      </c>
      <c r="P52" s="42">
        <f t="shared" si="24"/>
        <v>0</v>
      </c>
      <c r="Q52" s="42">
        <f t="shared" si="25"/>
        <v>0</v>
      </c>
      <c r="R52" s="25">
        <v>0</v>
      </c>
      <c r="S52" s="40">
        <v>0</v>
      </c>
      <c r="T52" s="42">
        <f t="shared" si="26"/>
        <v>0</v>
      </c>
      <c r="U52" s="40">
        <v>0</v>
      </c>
      <c r="V52" s="43">
        <f t="shared" si="21"/>
        <v>0</v>
      </c>
      <c r="W52" s="43">
        <f t="shared" si="22"/>
        <v>0</v>
      </c>
      <c r="X52" s="34">
        <f t="shared" si="27"/>
        <v>0</v>
      </c>
      <c r="Y52" s="43">
        <v>0</v>
      </c>
      <c r="Z52" s="35">
        <f t="shared" si="20"/>
        <v>0</v>
      </c>
      <c r="AA52" s="44">
        <v>0</v>
      </c>
      <c r="AB52" s="40">
        <v>0</v>
      </c>
      <c r="AC52" s="25">
        <v>0</v>
      </c>
      <c r="AD52" s="26">
        <v>0</v>
      </c>
      <c r="AE52" s="26">
        <v>0</v>
      </c>
      <c r="AF52" s="45">
        <v>0</v>
      </c>
      <c r="AG52" s="25">
        <v>0</v>
      </c>
      <c r="AH52" s="26">
        <v>0</v>
      </c>
      <c r="AI52" s="26">
        <v>0</v>
      </c>
      <c r="AJ52" s="45">
        <v>0</v>
      </c>
      <c r="AK52" s="41">
        <v>0</v>
      </c>
      <c r="AL52" s="41">
        <v>0</v>
      </c>
      <c r="AM52" s="46">
        <f t="shared" si="28"/>
        <v>0</v>
      </c>
      <c r="AN52" s="9"/>
    </row>
    <row r="53" spans="1:40" ht="19.5" customHeight="1">
      <c r="A53" s="141"/>
      <c r="B53" s="144"/>
      <c r="C53" s="39">
        <v>3</v>
      </c>
      <c r="D53" s="25">
        <v>0</v>
      </c>
      <c r="E53" s="40">
        <v>0</v>
      </c>
      <c r="F53" s="19">
        <v>0</v>
      </c>
      <c r="G53" s="102">
        <v>0</v>
      </c>
      <c r="H53" s="25">
        <v>0</v>
      </c>
      <c r="I53" s="40">
        <v>0</v>
      </c>
      <c r="J53" s="41">
        <v>0</v>
      </c>
      <c r="K53" s="41">
        <v>0</v>
      </c>
      <c r="L53" s="25">
        <v>0</v>
      </c>
      <c r="M53" s="40">
        <v>0</v>
      </c>
      <c r="N53" s="25">
        <v>0</v>
      </c>
      <c r="O53" s="40">
        <v>0</v>
      </c>
      <c r="P53" s="42">
        <f t="shared" si="24"/>
        <v>0</v>
      </c>
      <c r="Q53" s="42">
        <f t="shared" si="25"/>
        <v>0</v>
      </c>
      <c r="R53" s="25">
        <v>0</v>
      </c>
      <c r="S53" s="40">
        <v>0</v>
      </c>
      <c r="T53" s="42">
        <f t="shared" si="26"/>
        <v>0</v>
      </c>
      <c r="U53" s="40">
        <v>0</v>
      </c>
      <c r="V53" s="43">
        <f t="shared" si="21"/>
        <v>0</v>
      </c>
      <c r="W53" s="43">
        <f t="shared" si="22"/>
        <v>0</v>
      </c>
      <c r="X53" s="34">
        <f t="shared" si="27"/>
        <v>0</v>
      </c>
      <c r="Y53" s="43">
        <f>V53</f>
        <v>0</v>
      </c>
      <c r="Z53" s="35">
        <f t="shared" si="20"/>
        <v>0</v>
      </c>
      <c r="AA53" s="44">
        <v>0</v>
      </c>
      <c r="AB53" s="40">
        <v>0</v>
      </c>
      <c r="AC53" s="25">
        <v>0</v>
      </c>
      <c r="AD53" s="26">
        <v>0</v>
      </c>
      <c r="AE53" s="26">
        <v>0</v>
      </c>
      <c r="AF53" s="45">
        <v>0</v>
      </c>
      <c r="AG53" s="25">
        <v>0</v>
      </c>
      <c r="AH53" s="26">
        <v>0</v>
      </c>
      <c r="AI53" s="26">
        <v>0</v>
      </c>
      <c r="AJ53" s="45">
        <v>0</v>
      </c>
      <c r="AK53" s="41">
        <v>0</v>
      </c>
      <c r="AL53" s="41">
        <v>0</v>
      </c>
      <c r="AM53" s="46">
        <f t="shared" si="28"/>
        <v>0</v>
      </c>
      <c r="AN53" s="9"/>
    </row>
    <row r="54" spans="1:40" ht="19.5" customHeight="1">
      <c r="A54" s="141"/>
      <c r="B54" s="144"/>
      <c r="C54" s="39">
        <v>2</v>
      </c>
      <c r="D54" s="25">
        <v>0</v>
      </c>
      <c r="E54" s="40">
        <v>0</v>
      </c>
      <c r="F54" s="19">
        <v>0</v>
      </c>
      <c r="G54" s="102">
        <v>0</v>
      </c>
      <c r="H54" s="25">
        <v>0</v>
      </c>
      <c r="I54" s="40">
        <v>0</v>
      </c>
      <c r="J54" s="41">
        <v>0</v>
      </c>
      <c r="K54" s="41">
        <v>0</v>
      </c>
      <c r="L54" s="25">
        <v>0</v>
      </c>
      <c r="M54" s="40">
        <v>0</v>
      </c>
      <c r="N54" s="25">
        <v>0</v>
      </c>
      <c r="O54" s="40">
        <v>0</v>
      </c>
      <c r="P54" s="42">
        <f t="shared" si="24"/>
        <v>0</v>
      </c>
      <c r="Q54" s="42">
        <f t="shared" si="25"/>
        <v>0</v>
      </c>
      <c r="R54" s="25">
        <v>0</v>
      </c>
      <c r="S54" s="40">
        <v>0</v>
      </c>
      <c r="T54" s="42">
        <f t="shared" si="26"/>
        <v>0</v>
      </c>
      <c r="U54" s="40">
        <v>0</v>
      </c>
      <c r="V54" s="43">
        <f t="shared" si="21"/>
        <v>0</v>
      </c>
      <c r="W54" s="43">
        <f t="shared" si="22"/>
        <v>0</v>
      </c>
      <c r="X54" s="34">
        <f t="shared" si="27"/>
        <v>0</v>
      </c>
      <c r="Y54" s="43">
        <f>V54</f>
        <v>0</v>
      </c>
      <c r="Z54" s="35">
        <f t="shared" si="20"/>
        <v>0</v>
      </c>
      <c r="AA54" s="44">
        <v>0</v>
      </c>
      <c r="AB54" s="40">
        <v>0</v>
      </c>
      <c r="AC54" s="25">
        <v>0</v>
      </c>
      <c r="AD54" s="26">
        <v>0</v>
      </c>
      <c r="AE54" s="26">
        <v>0</v>
      </c>
      <c r="AF54" s="45">
        <v>0</v>
      </c>
      <c r="AG54" s="25">
        <v>0</v>
      </c>
      <c r="AH54" s="26">
        <v>0</v>
      </c>
      <c r="AI54" s="26">
        <v>0</v>
      </c>
      <c r="AJ54" s="45">
        <v>0</v>
      </c>
      <c r="AK54" s="41">
        <v>0</v>
      </c>
      <c r="AL54" s="41">
        <v>0</v>
      </c>
      <c r="AM54" s="46">
        <f t="shared" si="28"/>
        <v>0</v>
      </c>
      <c r="AN54" s="9"/>
    </row>
    <row r="55" spans="1:40" ht="19.5" customHeight="1">
      <c r="A55" s="141"/>
      <c r="B55" s="147"/>
      <c r="C55" s="77">
        <v>1</v>
      </c>
      <c r="D55" s="58">
        <v>0</v>
      </c>
      <c r="E55" s="49">
        <v>0</v>
      </c>
      <c r="F55" s="14">
        <v>0</v>
      </c>
      <c r="G55" s="104">
        <v>0</v>
      </c>
      <c r="H55" s="58">
        <v>0</v>
      </c>
      <c r="I55" s="49">
        <v>0</v>
      </c>
      <c r="J55" s="51">
        <v>0</v>
      </c>
      <c r="K55" s="51">
        <v>0</v>
      </c>
      <c r="L55" s="58">
        <v>0</v>
      </c>
      <c r="M55" s="49">
        <v>0</v>
      </c>
      <c r="N55" s="58">
        <v>0</v>
      </c>
      <c r="O55" s="49">
        <v>0</v>
      </c>
      <c r="P55" s="78">
        <f t="shared" si="24"/>
        <v>0</v>
      </c>
      <c r="Q55" s="78">
        <f t="shared" si="25"/>
        <v>0</v>
      </c>
      <c r="R55" s="58">
        <v>0</v>
      </c>
      <c r="S55" s="49">
        <v>0</v>
      </c>
      <c r="T55" s="78">
        <f t="shared" si="26"/>
        <v>0</v>
      </c>
      <c r="U55" s="49">
        <v>0</v>
      </c>
      <c r="V55" s="79">
        <f t="shared" si="21"/>
        <v>0</v>
      </c>
      <c r="W55" s="79">
        <f t="shared" si="22"/>
        <v>0</v>
      </c>
      <c r="X55" s="54">
        <f t="shared" si="27"/>
        <v>0</v>
      </c>
      <c r="Y55" s="79">
        <f>V55</f>
        <v>0</v>
      </c>
      <c r="Z55" s="55">
        <f t="shared" si="20"/>
        <v>0</v>
      </c>
      <c r="AA55" s="56">
        <v>0</v>
      </c>
      <c r="AB55" s="49">
        <v>0</v>
      </c>
      <c r="AC55" s="58">
        <v>0</v>
      </c>
      <c r="AD55" s="80">
        <v>0</v>
      </c>
      <c r="AE55" s="80">
        <v>0</v>
      </c>
      <c r="AF55" s="81">
        <v>0</v>
      </c>
      <c r="AG55" s="58">
        <v>0</v>
      </c>
      <c r="AH55" s="80">
        <v>0</v>
      </c>
      <c r="AI55" s="80">
        <v>0</v>
      </c>
      <c r="AJ55" s="81">
        <v>0</v>
      </c>
      <c r="AK55" s="51">
        <v>0</v>
      </c>
      <c r="AL55" s="51">
        <v>0</v>
      </c>
      <c r="AM55" s="61">
        <f t="shared" si="28"/>
        <v>0</v>
      </c>
      <c r="AN55" s="9"/>
    </row>
    <row r="56" spans="1:40" ht="19.5" customHeight="1">
      <c r="A56" s="141"/>
      <c r="B56" s="148" t="s">
        <v>47</v>
      </c>
      <c r="C56" s="149"/>
      <c r="D56" s="82">
        <f>SUM(D43:D55)</f>
        <v>0</v>
      </c>
      <c r="E56" s="15">
        <f>SUM(E43:E55)</f>
        <v>0</v>
      </c>
      <c r="F56" s="82">
        <v>0</v>
      </c>
      <c r="G56" s="15">
        <f>SUM(G43:G55)</f>
        <v>0</v>
      </c>
      <c r="H56" s="82">
        <v>0</v>
      </c>
      <c r="I56" s="15">
        <f>SUM(I43:I55)</f>
        <v>0</v>
      </c>
      <c r="J56" s="15">
        <v>0</v>
      </c>
      <c r="K56" s="15">
        <f>SUM(K43:K55)</f>
        <v>0</v>
      </c>
      <c r="L56" s="82">
        <f>SUM(L43:L55)</f>
        <v>0</v>
      </c>
      <c r="M56" s="15">
        <f>SUM(M43:M55)</f>
        <v>0</v>
      </c>
      <c r="N56" s="82">
        <v>0</v>
      </c>
      <c r="O56" s="15">
        <f t="shared" ref="O56:Y56" si="29">SUM(O43:O55)</f>
        <v>0</v>
      </c>
      <c r="P56" s="15">
        <f t="shared" si="29"/>
        <v>0</v>
      </c>
      <c r="Q56" s="15">
        <f t="shared" si="29"/>
        <v>0</v>
      </c>
      <c r="R56" s="82">
        <f t="shared" si="29"/>
        <v>0</v>
      </c>
      <c r="S56" s="15">
        <f t="shared" si="29"/>
        <v>0</v>
      </c>
      <c r="T56" s="15">
        <f t="shared" si="29"/>
        <v>0</v>
      </c>
      <c r="U56" s="15">
        <f t="shared" si="29"/>
        <v>0</v>
      </c>
      <c r="V56" s="82">
        <f t="shared" si="29"/>
        <v>0</v>
      </c>
      <c r="W56" s="15">
        <f t="shared" si="29"/>
        <v>0</v>
      </c>
      <c r="X56" s="83">
        <f t="shared" si="29"/>
        <v>0</v>
      </c>
      <c r="Y56" s="15">
        <f t="shared" si="29"/>
        <v>0</v>
      </c>
      <c r="Z56" s="84">
        <f t="shared" si="20"/>
        <v>0</v>
      </c>
      <c r="AA56" s="85">
        <f t="shared" ref="AA56:AM56" si="30">SUM(AA43:AA55)</f>
        <v>0</v>
      </c>
      <c r="AB56" s="15">
        <f t="shared" si="30"/>
        <v>0</v>
      </c>
      <c r="AC56" s="15">
        <f t="shared" si="30"/>
        <v>0</v>
      </c>
      <c r="AD56" s="15">
        <f t="shared" si="30"/>
        <v>0</v>
      </c>
      <c r="AE56" s="15">
        <f t="shared" si="30"/>
        <v>0</v>
      </c>
      <c r="AF56" s="15">
        <f t="shared" si="30"/>
        <v>0</v>
      </c>
      <c r="AG56" s="15">
        <f t="shared" si="30"/>
        <v>0</v>
      </c>
      <c r="AH56" s="15">
        <f t="shared" si="30"/>
        <v>0</v>
      </c>
      <c r="AI56" s="15">
        <f t="shared" si="30"/>
        <v>0</v>
      </c>
      <c r="AJ56" s="15">
        <f t="shared" si="30"/>
        <v>0</v>
      </c>
      <c r="AK56" s="15">
        <f t="shared" si="30"/>
        <v>0</v>
      </c>
      <c r="AL56" s="15">
        <f t="shared" si="30"/>
        <v>0</v>
      </c>
      <c r="AM56" s="86">
        <f t="shared" si="30"/>
        <v>0</v>
      </c>
      <c r="AN56" s="9"/>
    </row>
    <row r="57" spans="1:40" hidden="1">
      <c r="A57" s="141"/>
      <c r="B57" s="150" t="s">
        <v>12</v>
      </c>
      <c r="C57" s="151"/>
      <c r="D57" s="87">
        <f>D59-D58</f>
        <v>0</v>
      </c>
      <c r="E57" s="87">
        <v>0</v>
      </c>
      <c r="F57" s="87">
        <f>F59-F58</f>
        <v>0</v>
      </c>
      <c r="G57" s="87">
        <v>0</v>
      </c>
      <c r="H57" s="87">
        <f>H59-H58</f>
        <v>0</v>
      </c>
      <c r="I57" s="87">
        <v>0</v>
      </c>
      <c r="J57" s="87">
        <f>J59-J58</f>
        <v>0</v>
      </c>
      <c r="K57" s="87">
        <v>0</v>
      </c>
      <c r="L57" s="87">
        <f>L59-L58</f>
        <v>0</v>
      </c>
      <c r="M57" s="87">
        <v>0</v>
      </c>
      <c r="N57" s="87">
        <f>N59-N58</f>
        <v>0</v>
      </c>
      <c r="O57" s="87">
        <v>0</v>
      </c>
      <c r="P57" s="87">
        <f>P59-P58</f>
        <v>0</v>
      </c>
      <c r="Q57" s="87">
        <v>0</v>
      </c>
      <c r="R57" s="87">
        <v>0</v>
      </c>
      <c r="S57" s="87">
        <v>0</v>
      </c>
      <c r="T57" s="87">
        <f>T59-T58</f>
        <v>0</v>
      </c>
      <c r="U57" s="87">
        <v>0</v>
      </c>
      <c r="V57" s="87">
        <f>V59-V58</f>
        <v>0</v>
      </c>
      <c r="W57" s="87">
        <v>0</v>
      </c>
      <c r="X57" s="87">
        <f>X59-X58</f>
        <v>0</v>
      </c>
      <c r="Y57" s="87">
        <v>0</v>
      </c>
      <c r="Z57" s="88">
        <f t="shared" si="20"/>
        <v>0</v>
      </c>
      <c r="AA57" s="89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7">
        <v>0</v>
      </c>
      <c r="AL57" s="87">
        <v>0</v>
      </c>
      <c r="AM57" s="90">
        <f>V57</f>
        <v>0</v>
      </c>
      <c r="AN57" s="9"/>
    </row>
    <row r="58" spans="1:40" ht="19.5" customHeight="1">
      <c r="A58" s="141"/>
      <c r="B58" s="91" t="s">
        <v>5</v>
      </c>
      <c r="C58" s="92"/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f>D58+F58+L58+N58+H58</f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f>P58</f>
        <v>0</v>
      </c>
      <c r="W58" s="20">
        <v>0</v>
      </c>
      <c r="X58" s="93">
        <v>0</v>
      </c>
      <c r="Y58" s="20">
        <v>0</v>
      </c>
      <c r="Z58" s="94">
        <f t="shared" si="20"/>
        <v>0</v>
      </c>
      <c r="AA58" s="95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2">
        <f>V58</f>
        <v>0</v>
      </c>
      <c r="AN58" s="9"/>
    </row>
    <row r="59" spans="1:40" ht="19.5" customHeight="1">
      <c r="A59" s="142"/>
      <c r="B59" s="96" t="s">
        <v>9</v>
      </c>
      <c r="C59" s="97"/>
      <c r="D59" s="21">
        <v>0</v>
      </c>
      <c r="E59" s="21">
        <f>E56</f>
        <v>0</v>
      </c>
      <c r="F59" s="21">
        <v>0</v>
      </c>
      <c r="G59" s="21">
        <f>G56</f>
        <v>0</v>
      </c>
      <c r="H59" s="21">
        <v>0</v>
      </c>
      <c r="I59" s="21">
        <f>I56</f>
        <v>0</v>
      </c>
      <c r="J59" s="21">
        <v>0</v>
      </c>
      <c r="K59" s="21">
        <f>K56</f>
        <v>0</v>
      </c>
      <c r="L59" s="21">
        <v>0</v>
      </c>
      <c r="M59" s="21">
        <f>M56</f>
        <v>0</v>
      </c>
      <c r="N59" s="21">
        <v>0</v>
      </c>
      <c r="O59" s="21">
        <f>O56</f>
        <v>0</v>
      </c>
      <c r="P59" s="21">
        <f>D59+L59+F59+N59+H59</f>
        <v>0</v>
      </c>
      <c r="Q59" s="21">
        <f>E59+M59+G59+O59+I59</f>
        <v>0</v>
      </c>
      <c r="R59" s="21">
        <f>R56</f>
        <v>0</v>
      </c>
      <c r="S59" s="21">
        <f>S56</f>
        <v>0</v>
      </c>
      <c r="T59" s="21">
        <v>0</v>
      </c>
      <c r="U59" s="21">
        <f>U56</f>
        <v>0</v>
      </c>
      <c r="V59" s="21">
        <f>P59+T59</f>
        <v>0</v>
      </c>
      <c r="W59" s="21">
        <f>Q59+U59</f>
        <v>0</v>
      </c>
      <c r="X59" s="21">
        <f>X56</f>
        <v>0</v>
      </c>
      <c r="Y59" s="21">
        <f>Y56</f>
        <v>0</v>
      </c>
      <c r="Z59" s="98">
        <f t="shared" si="20"/>
        <v>0</v>
      </c>
      <c r="AA59" s="99">
        <f t="shared" ref="AA59:AL59" si="31">AA56</f>
        <v>0</v>
      </c>
      <c r="AB59" s="21">
        <f t="shared" si="31"/>
        <v>0</v>
      </c>
      <c r="AC59" s="21">
        <f t="shared" si="31"/>
        <v>0</v>
      </c>
      <c r="AD59" s="21">
        <f t="shared" si="31"/>
        <v>0</v>
      </c>
      <c r="AE59" s="21">
        <f t="shared" si="31"/>
        <v>0</v>
      </c>
      <c r="AF59" s="21">
        <f t="shared" si="31"/>
        <v>0</v>
      </c>
      <c r="AG59" s="21">
        <f t="shared" si="31"/>
        <v>0</v>
      </c>
      <c r="AH59" s="21">
        <f t="shared" si="31"/>
        <v>0</v>
      </c>
      <c r="AI59" s="21">
        <f t="shared" si="31"/>
        <v>0</v>
      </c>
      <c r="AJ59" s="21">
        <f t="shared" si="31"/>
        <v>0</v>
      </c>
      <c r="AK59" s="21">
        <f t="shared" si="31"/>
        <v>0</v>
      </c>
      <c r="AL59" s="21">
        <f t="shared" si="31"/>
        <v>0</v>
      </c>
      <c r="AM59" s="100">
        <f>V59</f>
        <v>0</v>
      </c>
      <c r="AN59" s="9"/>
    </row>
    <row r="60" spans="1:40" ht="19.5" customHeight="1">
      <c r="A60" s="152" t="s">
        <v>50</v>
      </c>
      <c r="B60" s="152"/>
      <c r="C60" s="152"/>
      <c r="D60" s="108">
        <f t="shared" ref="D60:W60" si="32">D22+D39+D56</f>
        <v>329</v>
      </c>
      <c r="E60" s="108">
        <f t="shared" si="32"/>
        <v>464</v>
      </c>
      <c r="F60" s="108">
        <f t="shared" si="32"/>
        <v>0</v>
      </c>
      <c r="G60" s="108">
        <f t="shared" si="32"/>
        <v>0</v>
      </c>
      <c r="H60" s="108">
        <f t="shared" si="32"/>
        <v>0</v>
      </c>
      <c r="I60" s="108">
        <f t="shared" si="32"/>
        <v>0</v>
      </c>
      <c r="J60" s="108">
        <f t="shared" si="32"/>
        <v>0</v>
      </c>
      <c r="K60" s="108">
        <f t="shared" si="32"/>
        <v>0</v>
      </c>
      <c r="L60" s="108">
        <f t="shared" si="32"/>
        <v>0</v>
      </c>
      <c r="M60" s="108">
        <f t="shared" si="32"/>
        <v>0</v>
      </c>
      <c r="N60" s="108">
        <f t="shared" si="32"/>
        <v>0</v>
      </c>
      <c r="O60" s="108">
        <f t="shared" si="32"/>
        <v>0</v>
      </c>
      <c r="P60" s="108">
        <f t="shared" si="32"/>
        <v>329</v>
      </c>
      <c r="Q60" s="108">
        <f t="shared" si="32"/>
        <v>464</v>
      </c>
      <c r="R60" s="108">
        <f t="shared" si="32"/>
        <v>0</v>
      </c>
      <c r="S60" s="108">
        <f t="shared" si="32"/>
        <v>0</v>
      </c>
      <c r="T60" s="108">
        <f t="shared" si="32"/>
        <v>0</v>
      </c>
      <c r="U60" s="108">
        <f t="shared" si="32"/>
        <v>0</v>
      </c>
      <c r="V60" s="108">
        <f t="shared" si="32"/>
        <v>329</v>
      </c>
      <c r="W60" s="108">
        <f t="shared" si="32"/>
        <v>464</v>
      </c>
      <c r="X60" s="109">
        <f>X56+X39+X22</f>
        <v>324</v>
      </c>
      <c r="Y60" s="108">
        <f>Y56+Y39+Y22</f>
        <v>5</v>
      </c>
      <c r="Z60" s="110">
        <f>Z56+Z39+Z22</f>
        <v>329</v>
      </c>
      <c r="AA60" s="111">
        <f>AA56+AA39+AA22</f>
        <v>198</v>
      </c>
      <c r="AB60" s="108">
        <f t="shared" ref="AB60:AM60" si="33">AB22+AB39+AB56</f>
        <v>114</v>
      </c>
      <c r="AC60" s="108">
        <f t="shared" si="33"/>
        <v>0</v>
      </c>
      <c r="AD60" s="108">
        <f t="shared" si="33"/>
        <v>0</v>
      </c>
      <c r="AE60" s="108">
        <f t="shared" si="33"/>
        <v>0</v>
      </c>
      <c r="AF60" s="108">
        <f t="shared" si="33"/>
        <v>0</v>
      </c>
      <c r="AG60" s="108">
        <f t="shared" si="33"/>
        <v>1</v>
      </c>
      <c r="AH60" s="108">
        <f t="shared" si="33"/>
        <v>0</v>
      </c>
      <c r="AI60" s="108">
        <f t="shared" si="33"/>
        <v>0</v>
      </c>
      <c r="AJ60" s="108">
        <f t="shared" si="33"/>
        <v>0</v>
      </c>
      <c r="AK60" s="108">
        <f t="shared" si="33"/>
        <v>15</v>
      </c>
      <c r="AL60" s="108">
        <f t="shared" si="33"/>
        <v>1</v>
      </c>
      <c r="AM60" s="112">
        <f t="shared" si="33"/>
        <v>329</v>
      </c>
      <c r="AN60" s="9"/>
    </row>
    <row r="61" spans="1:40" ht="19.5" customHeight="1">
      <c r="A61" s="153" t="s">
        <v>51</v>
      </c>
      <c r="B61" s="153"/>
      <c r="C61" s="153"/>
      <c r="D61" s="20">
        <f>D62-D60</f>
        <v>4</v>
      </c>
      <c r="E61" s="20">
        <v>0</v>
      </c>
      <c r="F61" s="20">
        <f>F62-F60</f>
        <v>0</v>
      </c>
      <c r="G61" s="20">
        <v>0</v>
      </c>
      <c r="H61" s="20">
        <f>H62-H60</f>
        <v>0</v>
      </c>
      <c r="I61" s="20">
        <v>0</v>
      </c>
      <c r="J61" s="20">
        <f>J62-J60</f>
        <v>0</v>
      </c>
      <c r="K61" s="20">
        <v>0</v>
      </c>
      <c r="L61" s="20">
        <f>L62-L60</f>
        <v>0</v>
      </c>
      <c r="M61" s="20">
        <v>0</v>
      </c>
      <c r="N61" s="20">
        <f>N62-N60</f>
        <v>0</v>
      </c>
      <c r="O61" s="20">
        <v>0</v>
      </c>
      <c r="P61" s="20">
        <f>P62-P60</f>
        <v>4</v>
      </c>
      <c r="Q61" s="20">
        <v>0</v>
      </c>
      <c r="R61" s="20">
        <v>0</v>
      </c>
      <c r="S61" s="20">
        <v>0</v>
      </c>
      <c r="T61" s="20">
        <f>T62-T60</f>
        <v>0</v>
      </c>
      <c r="U61" s="20">
        <v>0</v>
      </c>
      <c r="V61" s="20">
        <f>V62-V60</f>
        <v>4</v>
      </c>
      <c r="W61" s="20">
        <v>0</v>
      </c>
      <c r="X61" s="93">
        <f>X62-X60</f>
        <v>0</v>
      </c>
      <c r="Y61" s="20">
        <f>Y62-Y60</f>
        <v>0</v>
      </c>
      <c r="Z61" s="113">
        <f>Z62-Z60</f>
        <v>0</v>
      </c>
      <c r="AA61" s="95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2">
        <f>V61</f>
        <v>4</v>
      </c>
      <c r="AN61" s="9"/>
    </row>
    <row r="62" spans="1:40" ht="19.5" customHeight="1">
      <c r="A62" s="153" t="s">
        <v>52</v>
      </c>
      <c r="B62" s="153"/>
      <c r="C62" s="153"/>
      <c r="D62" s="20">
        <f t="shared" ref="D62:V62" si="34">D25+D42+D59</f>
        <v>333</v>
      </c>
      <c r="E62" s="20">
        <f t="shared" si="34"/>
        <v>464</v>
      </c>
      <c r="F62" s="20">
        <f t="shared" si="34"/>
        <v>0</v>
      </c>
      <c r="G62" s="20">
        <f t="shared" si="34"/>
        <v>0</v>
      </c>
      <c r="H62" s="20">
        <f t="shared" si="34"/>
        <v>0</v>
      </c>
      <c r="I62" s="20">
        <f t="shared" si="34"/>
        <v>0</v>
      </c>
      <c r="J62" s="20">
        <f t="shared" si="34"/>
        <v>0</v>
      </c>
      <c r="K62" s="20">
        <f t="shared" si="34"/>
        <v>0</v>
      </c>
      <c r="L62" s="20">
        <f t="shared" si="34"/>
        <v>0</v>
      </c>
      <c r="M62" s="20">
        <f t="shared" si="34"/>
        <v>0</v>
      </c>
      <c r="N62" s="20">
        <f t="shared" si="34"/>
        <v>0</v>
      </c>
      <c r="O62" s="20">
        <f t="shared" si="34"/>
        <v>0</v>
      </c>
      <c r="P62" s="20">
        <f t="shared" si="34"/>
        <v>333</v>
      </c>
      <c r="Q62" s="20">
        <f t="shared" si="34"/>
        <v>464</v>
      </c>
      <c r="R62" s="20">
        <f t="shared" si="34"/>
        <v>0</v>
      </c>
      <c r="S62" s="20">
        <f t="shared" si="34"/>
        <v>0</v>
      </c>
      <c r="T62" s="20">
        <f t="shared" si="34"/>
        <v>0</v>
      </c>
      <c r="U62" s="20">
        <f t="shared" si="34"/>
        <v>0</v>
      </c>
      <c r="V62" s="20">
        <f t="shared" si="34"/>
        <v>333</v>
      </c>
      <c r="W62" s="20">
        <f>W60</f>
        <v>464</v>
      </c>
      <c r="X62" s="93">
        <f>X59+X42+X25</f>
        <v>324</v>
      </c>
      <c r="Y62" s="20">
        <f>Y59+Y42+Y25</f>
        <v>5</v>
      </c>
      <c r="Z62" s="113">
        <f>Z59+Z42+Z25</f>
        <v>329</v>
      </c>
      <c r="AA62" s="95">
        <f>AA59+AA42+AA25</f>
        <v>198</v>
      </c>
      <c r="AB62" s="20">
        <f t="shared" ref="AB62:AL62" si="35">AB60</f>
        <v>114</v>
      </c>
      <c r="AC62" s="20">
        <f t="shared" si="35"/>
        <v>0</v>
      </c>
      <c r="AD62" s="20">
        <f t="shared" si="35"/>
        <v>0</v>
      </c>
      <c r="AE62" s="20">
        <f t="shared" si="35"/>
        <v>0</v>
      </c>
      <c r="AF62" s="20">
        <f t="shared" si="35"/>
        <v>0</v>
      </c>
      <c r="AG62" s="20">
        <f t="shared" si="35"/>
        <v>1</v>
      </c>
      <c r="AH62" s="20">
        <f t="shared" si="35"/>
        <v>0</v>
      </c>
      <c r="AI62" s="20">
        <f t="shared" si="35"/>
        <v>0</v>
      </c>
      <c r="AJ62" s="20">
        <f t="shared" si="35"/>
        <v>0</v>
      </c>
      <c r="AK62" s="20">
        <f t="shared" si="35"/>
        <v>15</v>
      </c>
      <c r="AL62" s="20">
        <f t="shared" si="35"/>
        <v>1</v>
      </c>
      <c r="AM62" s="22">
        <f>V62</f>
        <v>333</v>
      </c>
      <c r="AN62" s="9"/>
    </row>
    <row r="63" spans="1:40" ht="19.5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</row>
    <row r="64" spans="1:40" ht="19.5" customHeight="1">
      <c r="A64" s="154" t="s">
        <v>10</v>
      </c>
      <c r="B64" s="154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</row>
    <row r="65" spans="1:40" ht="19.5" customHeight="1">
      <c r="A65" s="114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6"/>
      <c r="AN65" s="9"/>
    </row>
    <row r="66" spans="1:40" ht="19.5" customHeight="1">
      <c r="A66" s="117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9"/>
      <c r="AN66" s="9"/>
    </row>
    <row r="67" spans="1:40" ht="19.5" customHeight="1">
      <c r="A67" s="117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8"/>
      <c r="AL67" s="118"/>
      <c r="AM67" s="119"/>
      <c r="AN67" s="9"/>
    </row>
    <row r="68" spans="1:40" ht="19.5" customHeight="1">
      <c r="A68" s="117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118"/>
      <c r="AM68" s="119"/>
      <c r="AN68" s="9"/>
    </row>
    <row r="69" spans="1:40" ht="19.5" customHeight="1">
      <c r="A69" s="120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2"/>
      <c r="AN69" s="9"/>
    </row>
    <row r="70" spans="1:40" ht="19.5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</row>
  </sheetData>
  <mergeCells count="65">
    <mergeCell ref="A60:C60"/>
    <mergeCell ref="A61:C61"/>
    <mergeCell ref="A62:C62"/>
    <mergeCell ref="A64:B64"/>
    <mergeCell ref="A65:AM69"/>
    <mergeCell ref="A43:A59"/>
    <mergeCell ref="B43:B45"/>
    <mergeCell ref="B46:B50"/>
    <mergeCell ref="B51:B55"/>
    <mergeCell ref="B56:C56"/>
    <mergeCell ref="B57:C57"/>
    <mergeCell ref="A9:A25"/>
    <mergeCell ref="B9:B11"/>
    <mergeCell ref="B12:B16"/>
    <mergeCell ref="B17:B21"/>
    <mergeCell ref="B22:C22"/>
    <mergeCell ref="B23:C23"/>
    <mergeCell ref="A26:A42"/>
    <mergeCell ref="B26:B28"/>
    <mergeCell ref="B29:B33"/>
    <mergeCell ref="B34:B38"/>
    <mergeCell ref="B39:C39"/>
    <mergeCell ref="B40:C40"/>
    <mergeCell ref="L6:M6"/>
    <mergeCell ref="AK7:AK8"/>
    <mergeCell ref="R7:T7"/>
    <mergeCell ref="X6:Z6"/>
    <mergeCell ref="R6:U6"/>
    <mergeCell ref="V6:W6"/>
    <mergeCell ref="U7:U8"/>
    <mergeCell ref="V7:V8"/>
    <mergeCell ref="W7:W8"/>
    <mergeCell ref="AA6:AM6"/>
    <mergeCell ref="AA7:AB7"/>
    <mergeCell ref="X7:X8"/>
    <mergeCell ref="Y7:Y8"/>
    <mergeCell ref="J7:J8"/>
    <mergeCell ref="E7:E8"/>
    <mergeCell ref="F7:F8"/>
    <mergeCell ref="G7:G8"/>
    <mergeCell ref="AM7:AM8"/>
    <mergeCell ref="AL7:AL8"/>
    <mergeCell ref="K7:K8"/>
    <mergeCell ref="L7:L8"/>
    <mergeCell ref="M7:M8"/>
    <mergeCell ref="N7:N8"/>
    <mergeCell ref="O7:O8"/>
    <mergeCell ref="AC7:AF7"/>
    <mergeCell ref="AG7:AJ7"/>
    <mergeCell ref="D3:E3"/>
    <mergeCell ref="D4:E4"/>
    <mergeCell ref="H7:H8"/>
    <mergeCell ref="I7:I8"/>
    <mergeCell ref="A1:AM1"/>
    <mergeCell ref="P7:P8"/>
    <mergeCell ref="Q7:Q8"/>
    <mergeCell ref="N6:O6"/>
    <mergeCell ref="J6:K6"/>
    <mergeCell ref="P6:Q6"/>
    <mergeCell ref="Z7:Z8"/>
    <mergeCell ref="A6:C8"/>
    <mergeCell ref="D6:E6"/>
    <mergeCell ref="F6:G6"/>
    <mergeCell ref="H6:I6"/>
    <mergeCell ref="D7:D8"/>
  </mergeCells>
  <printOptions horizontalCentered="1"/>
  <pageMargins left="0.19685039370078741" right="0.19685039370078741" top="0.59055118110236227" bottom="0.39370078740157483" header="0.19685039370078741" footer="0.19685039370078741"/>
  <pageSetup paperSize="9" scale="37" firstPageNumber="0" fitToWidth="0" fitToHeight="0" orientation="landscape"/>
  <headerFooter>
    <oddHeader>&amp;LTribunal Superior Eleitoral
SEDAF/CODEC/SOF</oddHeader>
    <oddFooter>&amp;LFonte: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firstPageNumber="0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rintOptions horizontalCentered="1"/>
  <pageMargins left="0.19685039370078741" right="0" top="0.39370078740157483" bottom="0.39370078740157483" header="0.19685039370078741" footer="0.19685039370078741"/>
  <pageSetup paperSize="9" scale="4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rintOptions horizontalCentered="1"/>
  <pageMargins left="0" right="0" top="0.39370078740157483" bottom="0.39370078740157483" header="0.19685039370078741" footer="0.19685039370078741"/>
  <pageSetup paperSize="9" scale="50" firstPageNumber="0" fitToWidth="0" fitToHeight="0" orientation="landscape"/>
  <headerFooter>
    <oddHeader>&amp;L&amp;10Tribunal Superior Eleitoral
SEDAF/CODEC/SOF</oddHeader>
    <oddFooter>&amp;L&amp;10Fonte: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CARGOS_EFETIVOS_ATIVOS</vt:lpstr>
      <vt:lpstr>NZE</vt:lpstr>
      <vt:lpstr>PROGRESSAO_FUNCIONAL</vt:lpstr>
      <vt:lpstr>PROGRESSÃO_EXEC_SEGUINTE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2023-01-11T18:51:23Z</dcterms:created>
  <dcterms:modified xsi:type="dcterms:W3CDTF">2023-01-11T20:32:31Z</dcterms:modified>
</cp:coreProperties>
</file>